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GSTR-2B" sheetId="2" state="visible" r:id="rId2"/>
    <sheet name="Purchase Register" sheetId="3" state="visible" r:id="rId3"/>
    <sheet name="Summar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-mm-yyyy"/>
  </numFmts>
  <fonts count="7">
    <font>
      <name val="Calibri"/>
      <family val="2"/>
      <color theme="1"/>
      <sz val="11"/>
      <scheme val="minor"/>
    </font>
    <font>
      <b val="1"/>
      <color rgb="001B2A4A"/>
      <sz val="14"/>
    </font>
    <font>
      <color rgb="00606A7B"/>
      <sz val="9"/>
    </font>
    <font>
      <b val="1"/>
      <color rgb="001B2A4A"/>
      <sz val="11"/>
    </font>
    <font>
      <b val="1"/>
      <color rgb="00FFFFFF"/>
      <sz val="10"/>
    </font>
    <font>
      <b val="1"/>
    </font>
    <font>
      <b val="1"/>
      <sz val="12"/>
    </font>
  </fonts>
  <fills count="7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FFF4D6"/>
      </patternFill>
    </fill>
    <fill>
      <patternFill patternType="solid">
        <fgColor rgb="00F2F4F7"/>
      </patternFill>
    </fill>
    <fill>
      <patternFill patternType="solid">
        <fgColor rgb="00E7F6EC"/>
      </patternFill>
    </fill>
    <fill>
      <patternFill patternType="solid">
        <fgColor rgb="00FDECEC"/>
      </patternFill>
    </fill>
  </fills>
  <borders count="2">
    <border>
      <left/>
      <right/>
      <top/>
      <bottom/>
      <diagonal/>
    </border>
    <border>
      <left style="thin">
        <color rgb="00D6DBE3"/>
      </left>
      <right style="thin">
        <color rgb="00D6DBE3"/>
      </right>
      <top style="thin">
        <color rgb="00D6DBE3"/>
      </top>
      <bottom style="thin">
        <color rgb="00D6DBE3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164" fontId="0" fillId="3" borderId="1" pivotButton="0" quotePrefix="0" xfId="0"/>
    <xf numFmtId="4" fontId="0" fillId="3" borderId="1" pivotButton="0" quotePrefix="0" xfId="0"/>
    <xf numFmtId="4" fontId="0" fillId="4" borderId="1" pivotButton="0" quotePrefix="0" xfId="0"/>
    <xf numFmtId="0" fontId="0" fillId="4" borderId="1" pivotButton="0" quotePrefix="0" xfId="0"/>
    <xf numFmtId="0" fontId="0" fillId="4" borderId="1" applyAlignment="1" pivotButton="0" quotePrefix="0" xfId="0">
      <alignment horizontal="center"/>
    </xf>
    <xf numFmtId="0" fontId="5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0" fillId="5" borderId="1" pivotButton="0" quotePrefix="0" xfId="0"/>
    <xf numFmtId="4" fontId="0" fillId="5" borderId="1" pivotButton="0" quotePrefix="0" xfId="0"/>
    <xf numFmtId="0" fontId="0" fillId="6" borderId="1" pivotButton="0" quotePrefix="0" xfId="0"/>
    <xf numFmtId="4" fontId="0" fillId="6" borderId="1" pivotButton="0" quotePrefix="0" xfId="0"/>
    <xf numFmtId="4" fontId="6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1">
      <c r="A1" s="1" t="inlineStr">
        <is>
          <t>GSTR-2B vs Purchase Register — reconciliation template</t>
        </is>
      </c>
    </row>
    <row r="2">
      <c r="A2" s="2" t="inlineStr">
        <is>
          <t>Free from gstextract.com. No macros. Works in Excel, LibreOffice and Google Sheets.</t>
        </is>
      </c>
    </row>
    <row r="4" ht="20" customHeight="1">
      <c r="B4" s="3" t="inlineStr">
        <is>
          <t>How to use it</t>
        </is>
      </c>
    </row>
    <row r="5" ht="30" customHeight="1">
      <c r="B5" s="4" t="inlineStr">
        <is>
          <t>1. Download GSTR-2B for the period from the GST portal and paste supplier GSTIN, supplier name, invoice number, invoice date, taxable value, IGST, CGST and SGST into the 'GSTR-2B' sheet, starting at row 5.</t>
        </is>
      </c>
    </row>
    <row r="6" ht="30" customHeight="1">
      <c r="B6" s="4" t="inlineStr">
        <is>
          <t>2. Export the same period's purchases from your books and paste the same eight columns into the 'Purchase Register' sheet.</t>
        </is>
      </c>
    </row>
    <row r="7" ht="30" customHeight="1">
      <c r="B7" s="4" t="inlineStr">
        <is>
          <t>3. Read the Status column on both sheets, and the totals on 'Summary'.</t>
        </is>
      </c>
    </row>
    <row r="8" ht="30" customHeight="1">
      <c r="B8" s="4" t="inlineStr">
        <is>
          <t>4. Set the rounding tolerance on 'Summary' (default Rs. 1) so paise differences aren't reported as mismatches.</t>
        </is>
      </c>
    </row>
    <row r="9" ht="15" customHeight="1">
      <c r="B9" s="4" t="inlineStr"/>
    </row>
    <row r="10" ht="20" customHeight="1">
      <c r="B10" s="3" t="inlineStr">
        <is>
          <t>What each status means</t>
        </is>
      </c>
    </row>
    <row r="11" ht="30" customHeight="1">
      <c r="B11" s="4" t="inlineStr">
        <is>
          <t>Matched — the same GSTIN + invoice number exists on both sides and the tax agrees within tolerance. Claim it.</t>
        </is>
      </c>
    </row>
    <row r="12" ht="30" customHeight="1">
      <c r="B12" s="4" t="inlineStr">
        <is>
          <t>Value mismatch — the document exists on both sides but the tax differs. Usually a rate error, a partly-recorded invoice, or a credit note booked on one side only. Fix before filing.</t>
        </is>
      </c>
    </row>
    <row r="13" ht="30" customHeight="1">
      <c r="B13" s="4" t="inlineStr">
        <is>
          <t>Missing in books — it is in GSTR-2B but not in your purchases. Either an invoice you never recorded, or one billed to you wrongly. Do not claim what you cannot trace to a bill.</t>
        </is>
      </c>
    </row>
    <row r="14" ht="30" customHeight="1">
      <c r="B14" s="4" t="inlineStr">
        <is>
          <t>Missing in 2B — you recorded it but the supplier has not reported it. This is the one that costs money: no 2B entry, no ITC. Chase the supplier before their GSTR-1 deadline.</t>
        </is>
      </c>
    </row>
    <row r="15" ht="15" customHeight="1">
      <c r="B15" s="4" t="inlineStr"/>
    </row>
    <row r="16" ht="20" customHeight="1">
      <c r="B16" s="3" t="inlineStr">
        <is>
          <t>The matching rule</t>
        </is>
      </c>
    </row>
    <row r="17" ht="30" customHeight="1">
      <c r="B17" s="4" t="inlineStr">
        <is>
          <t>Documents are matched on supplier GSTIN + invoice number, upper-cased with spaces removed, because portal and book invoice numbers routinely differ by spacing and case. If your books use a different invoice-number format from the one you issue to the portal, normalise that column first or everything will read as missing.</t>
        </is>
      </c>
    </row>
    <row r="18" ht="15" customHeight="1">
      <c r="B18" s="4" t="inlineStr"/>
    </row>
    <row r="19" ht="20" customHeight="1">
      <c r="B19" s="3" t="inlineStr">
        <is>
          <t>Before you rely on it</t>
        </is>
      </c>
    </row>
    <row r="20" ht="30" customHeight="1">
      <c r="B20" s="4" t="inlineStr">
        <is>
          <t>This template compares what two systems say. It does not decide eligibility — credit that is blocked under Section 17(5) is still blocked even when it matches perfectly. Check eligibility separately: gstextract.com/blog/blocked-credit-section-17-5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26" customWidth="1" min="2" max="2"/>
    <col width="18" customWidth="1" min="3" max="3"/>
    <col width="13" customWidth="1" min="4" max="4"/>
    <col width="14" customWidth="1" min="5" max="5"/>
    <col width="12" customWidth="1" min="6" max="6"/>
    <col width="12" customWidth="1" min="7" max="7"/>
    <col width="12" customWidth="1" min="8" max="8"/>
    <col width="13" customWidth="1" min="9" max="9"/>
    <col width="24" customWidth="1" min="10" max="10"/>
    <col width="18" customWidth="1" min="11" max="11"/>
    <col width="13" customWidth="1" min="12" max="12"/>
    <col width="20" customWidth="1" min="13" max="13"/>
  </cols>
  <sheetData>
    <row r="1">
      <c r="A1" s="1" t="inlineStr">
        <is>
          <t>GSTR-2B (from the GST portal)</t>
        </is>
      </c>
    </row>
    <row r="2">
      <c r="A2" s="2" t="inlineStr">
        <is>
          <t>Paste into the amber columns (A-H). The grey columns fill themselves — do not type in them. gstextract.com/blog/gstr-2b-reconciliation-excel</t>
        </is>
      </c>
    </row>
    <row r="4" ht="28" customHeight="1">
      <c r="A4" s="5" t="inlineStr">
        <is>
          <t>Supplier GSTIN</t>
        </is>
      </c>
      <c r="B4" s="5" t="inlineStr">
        <is>
          <t>Supplier name</t>
        </is>
      </c>
      <c r="C4" s="5" t="inlineStr">
        <is>
          <t>Invoice number</t>
        </is>
      </c>
      <c r="D4" s="5" t="inlineStr">
        <is>
          <t>Invoice date</t>
        </is>
      </c>
      <c r="E4" s="5" t="inlineStr">
        <is>
          <t>Taxable value</t>
        </is>
      </c>
      <c r="F4" s="5" t="inlineStr">
        <is>
          <t>IGST</t>
        </is>
      </c>
      <c r="G4" s="5" t="inlineStr">
        <is>
          <t>CGST</t>
        </is>
      </c>
      <c r="H4" s="5" t="inlineStr">
        <is>
          <t>SGST</t>
        </is>
      </c>
      <c r="I4" s="5" t="inlineStr">
        <is>
          <t>Total tax</t>
        </is>
      </c>
      <c r="J4" s="5" t="inlineStr">
        <is>
          <t>Match key</t>
        </is>
      </c>
      <c r="K4" s="5" t="inlineStr">
        <is>
          <t>Tax in other source</t>
        </is>
      </c>
      <c r="L4" s="5" t="inlineStr">
        <is>
          <t>Difference</t>
        </is>
      </c>
      <c r="M4" s="5" t="inlineStr">
        <is>
          <t>Status</t>
        </is>
      </c>
    </row>
    <row r="5">
      <c r="A5" s="6" t="n"/>
      <c r="B5" s="6" t="n"/>
      <c r="C5" s="6" t="n"/>
      <c r="D5" s="7" t="n"/>
      <c r="E5" s="8" t="n"/>
      <c r="F5" s="8" t="n"/>
      <c r="G5" s="8" t="n"/>
      <c r="H5" s="8" t="n"/>
      <c r="I5" s="9">
        <f>IF($A5="","",ROUND(SUM($F5:$H5),2))</f>
        <v/>
      </c>
      <c r="J5" s="10">
        <f>IF($A5="","",UPPER(TRIM($A5))&amp;"|"&amp;UPPER(SUBSTITUTE(TRIM($C5)," ","")))</f>
        <v/>
      </c>
      <c r="K5" s="9">
        <f>IF($J5="","",SUMIFS('Purchase Register'!$I:$I,'Purchase Register'!$J:$J,$J5))</f>
        <v/>
      </c>
      <c r="L5" s="9">
        <f>IF($J5="","",ROUND($I5-$K5,2))</f>
        <v/>
      </c>
      <c r="M5" s="11">
        <f>IF($J5="","",IF(COUNTIFS('Purchase Register'!$J:$J,$J5)=0,"Missing in books",IF(ABS($L5)&lt;=Summary!$B$4,"Matched","Value mismatch")))</f>
        <v/>
      </c>
    </row>
    <row r="6">
      <c r="A6" s="6" t="n"/>
      <c r="B6" s="6" t="n"/>
      <c r="C6" s="6" t="n"/>
      <c r="D6" s="7" t="n"/>
      <c r="E6" s="8" t="n"/>
      <c r="F6" s="8" t="n"/>
      <c r="G6" s="8" t="n"/>
      <c r="H6" s="8" t="n"/>
      <c r="I6" s="9">
        <f>IF($A6="","",ROUND(SUM($F6:$H6),2))</f>
        <v/>
      </c>
      <c r="J6" s="10">
        <f>IF($A6="","",UPPER(TRIM($A6))&amp;"|"&amp;UPPER(SUBSTITUTE(TRIM($C6)," ","")))</f>
        <v/>
      </c>
      <c r="K6" s="9">
        <f>IF($J6="","",SUMIFS('Purchase Register'!$I:$I,'Purchase Register'!$J:$J,$J6))</f>
        <v/>
      </c>
      <c r="L6" s="9">
        <f>IF($J6="","",ROUND($I6-$K6,2))</f>
        <v/>
      </c>
      <c r="M6" s="11">
        <f>IF($J6="","",IF(COUNTIFS('Purchase Register'!$J:$J,$J6)=0,"Missing in books",IF(ABS($L6)&lt;=Summary!$B$4,"Matched","Value mismatch")))</f>
        <v/>
      </c>
    </row>
    <row r="7">
      <c r="A7" s="6" t="n"/>
      <c r="B7" s="6" t="n"/>
      <c r="C7" s="6" t="n"/>
      <c r="D7" s="7" t="n"/>
      <c r="E7" s="8" t="n"/>
      <c r="F7" s="8" t="n"/>
      <c r="G7" s="8" t="n"/>
      <c r="H7" s="8" t="n"/>
      <c r="I7" s="9">
        <f>IF($A7="","",ROUND(SUM($F7:$H7),2))</f>
        <v/>
      </c>
      <c r="J7" s="10">
        <f>IF($A7="","",UPPER(TRIM($A7))&amp;"|"&amp;UPPER(SUBSTITUTE(TRIM($C7)," ","")))</f>
        <v/>
      </c>
      <c r="K7" s="9">
        <f>IF($J7="","",SUMIFS('Purchase Register'!$I:$I,'Purchase Register'!$J:$J,$J7))</f>
        <v/>
      </c>
      <c r="L7" s="9">
        <f>IF($J7="","",ROUND($I7-$K7,2))</f>
        <v/>
      </c>
      <c r="M7" s="11">
        <f>IF($J7="","",IF(COUNTIFS('Purchase Register'!$J:$J,$J7)=0,"Missing in books",IF(ABS($L7)&lt;=Summary!$B$4,"Matched","Value mismatch")))</f>
        <v/>
      </c>
    </row>
    <row r="8">
      <c r="A8" s="6" t="n"/>
      <c r="B8" s="6" t="n"/>
      <c r="C8" s="6" t="n"/>
      <c r="D8" s="7" t="n"/>
      <c r="E8" s="8" t="n"/>
      <c r="F8" s="8" t="n"/>
      <c r="G8" s="8" t="n"/>
      <c r="H8" s="8" t="n"/>
      <c r="I8" s="9">
        <f>IF($A8="","",ROUND(SUM($F8:$H8),2))</f>
        <v/>
      </c>
      <c r="J8" s="10">
        <f>IF($A8="","",UPPER(TRIM($A8))&amp;"|"&amp;UPPER(SUBSTITUTE(TRIM($C8)," ","")))</f>
        <v/>
      </c>
      <c r="K8" s="9">
        <f>IF($J8="","",SUMIFS('Purchase Register'!$I:$I,'Purchase Register'!$J:$J,$J8))</f>
        <v/>
      </c>
      <c r="L8" s="9">
        <f>IF($J8="","",ROUND($I8-$K8,2))</f>
        <v/>
      </c>
      <c r="M8" s="11">
        <f>IF($J8="","",IF(COUNTIFS('Purchase Register'!$J:$J,$J8)=0,"Missing in books",IF(ABS($L8)&lt;=Summary!$B$4,"Matched","Value mismatch")))</f>
        <v/>
      </c>
    </row>
    <row r="9">
      <c r="A9" s="6" t="n"/>
      <c r="B9" s="6" t="n"/>
      <c r="C9" s="6" t="n"/>
      <c r="D9" s="7" t="n"/>
      <c r="E9" s="8" t="n"/>
      <c r="F9" s="8" t="n"/>
      <c r="G9" s="8" t="n"/>
      <c r="H9" s="8" t="n"/>
      <c r="I9" s="9">
        <f>IF($A9="","",ROUND(SUM($F9:$H9),2))</f>
        <v/>
      </c>
      <c r="J9" s="10">
        <f>IF($A9="","",UPPER(TRIM($A9))&amp;"|"&amp;UPPER(SUBSTITUTE(TRIM($C9)," ","")))</f>
        <v/>
      </c>
      <c r="K9" s="9">
        <f>IF($J9="","",SUMIFS('Purchase Register'!$I:$I,'Purchase Register'!$J:$J,$J9))</f>
        <v/>
      </c>
      <c r="L9" s="9">
        <f>IF($J9="","",ROUND($I9-$K9,2))</f>
        <v/>
      </c>
      <c r="M9" s="11">
        <f>IF($J9="","",IF(COUNTIFS('Purchase Register'!$J:$J,$J9)=0,"Missing in books",IF(ABS($L9)&lt;=Summary!$B$4,"Matched","Value mismatch")))</f>
        <v/>
      </c>
    </row>
    <row r="10">
      <c r="A10" s="6" t="n"/>
      <c r="B10" s="6" t="n"/>
      <c r="C10" s="6" t="n"/>
      <c r="D10" s="7" t="n"/>
      <c r="E10" s="8" t="n"/>
      <c r="F10" s="8" t="n"/>
      <c r="G10" s="8" t="n"/>
      <c r="H10" s="8" t="n"/>
      <c r="I10" s="9">
        <f>IF($A10="","",ROUND(SUM($F10:$H10),2))</f>
        <v/>
      </c>
      <c r="J10" s="10">
        <f>IF($A10="","",UPPER(TRIM($A10))&amp;"|"&amp;UPPER(SUBSTITUTE(TRIM($C10)," ","")))</f>
        <v/>
      </c>
      <c r="K10" s="9">
        <f>IF($J10="","",SUMIFS('Purchase Register'!$I:$I,'Purchase Register'!$J:$J,$J10))</f>
        <v/>
      </c>
      <c r="L10" s="9">
        <f>IF($J10="","",ROUND($I10-$K10,2))</f>
        <v/>
      </c>
      <c r="M10" s="11">
        <f>IF($J10="","",IF(COUNTIFS('Purchase Register'!$J:$J,$J10)=0,"Missing in books",IF(ABS($L10)&lt;=Summary!$B$4,"Matched","Value mismatch")))</f>
        <v/>
      </c>
    </row>
    <row r="11">
      <c r="A11" s="6" t="n"/>
      <c r="B11" s="6" t="n"/>
      <c r="C11" s="6" t="n"/>
      <c r="D11" s="7" t="n"/>
      <c r="E11" s="8" t="n"/>
      <c r="F11" s="8" t="n"/>
      <c r="G11" s="8" t="n"/>
      <c r="H11" s="8" t="n"/>
      <c r="I11" s="9">
        <f>IF($A11="","",ROUND(SUM($F11:$H11),2))</f>
        <v/>
      </c>
      <c r="J11" s="10">
        <f>IF($A11="","",UPPER(TRIM($A11))&amp;"|"&amp;UPPER(SUBSTITUTE(TRIM($C11)," ","")))</f>
        <v/>
      </c>
      <c r="K11" s="9">
        <f>IF($J11="","",SUMIFS('Purchase Register'!$I:$I,'Purchase Register'!$J:$J,$J11))</f>
        <v/>
      </c>
      <c r="L11" s="9">
        <f>IF($J11="","",ROUND($I11-$K11,2))</f>
        <v/>
      </c>
      <c r="M11" s="11">
        <f>IF($J11="","",IF(COUNTIFS('Purchase Register'!$J:$J,$J11)=0,"Missing in books",IF(ABS($L11)&lt;=Summary!$B$4,"Matched","Value mismatch")))</f>
        <v/>
      </c>
    </row>
    <row r="12">
      <c r="A12" s="6" t="n"/>
      <c r="B12" s="6" t="n"/>
      <c r="C12" s="6" t="n"/>
      <c r="D12" s="7" t="n"/>
      <c r="E12" s="8" t="n"/>
      <c r="F12" s="8" t="n"/>
      <c r="G12" s="8" t="n"/>
      <c r="H12" s="8" t="n"/>
      <c r="I12" s="9">
        <f>IF($A12="","",ROUND(SUM($F12:$H12),2))</f>
        <v/>
      </c>
      <c r="J12" s="10">
        <f>IF($A12="","",UPPER(TRIM($A12))&amp;"|"&amp;UPPER(SUBSTITUTE(TRIM($C12)," ","")))</f>
        <v/>
      </c>
      <c r="K12" s="9">
        <f>IF($J12="","",SUMIFS('Purchase Register'!$I:$I,'Purchase Register'!$J:$J,$J12))</f>
        <v/>
      </c>
      <c r="L12" s="9">
        <f>IF($J12="","",ROUND($I12-$K12,2))</f>
        <v/>
      </c>
      <c r="M12" s="11">
        <f>IF($J12="","",IF(COUNTIFS('Purchase Register'!$J:$J,$J12)=0,"Missing in books",IF(ABS($L12)&lt;=Summary!$B$4,"Matched","Value mismatch")))</f>
        <v/>
      </c>
    </row>
    <row r="13">
      <c r="A13" s="6" t="n"/>
      <c r="B13" s="6" t="n"/>
      <c r="C13" s="6" t="n"/>
      <c r="D13" s="7" t="n"/>
      <c r="E13" s="8" t="n"/>
      <c r="F13" s="8" t="n"/>
      <c r="G13" s="8" t="n"/>
      <c r="H13" s="8" t="n"/>
      <c r="I13" s="9">
        <f>IF($A13="","",ROUND(SUM($F13:$H13),2))</f>
        <v/>
      </c>
      <c r="J13" s="10">
        <f>IF($A13="","",UPPER(TRIM($A13))&amp;"|"&amp;UPPER(SUBSTITUTE(TRIM($C13)," ","")))</f>
        <v/>
      </c>
      <c r="K13" s="9">
        <f>IF($J13="","",SUMIFS('Purchase Register'!$I:$I,'Purchase Register'!$J:$J,$J13))</f>
        <v/>
      </c>
      <c r="L13" s="9">
        <f>IF($J13="","",ROUND($I13-$K13,2))</f>
        <v/>
      </c>
      <c r="M13" s="11">
        <f>IF($J13="","",IF(COUNTIFS('Purchase Register'!$J:$J,$J13)=0,"Missing in books",IF(ABS($L13)&lt;=Summary!$B$4,"Matched","Value mismatch")))</f>
        <v/>
      </c>
    </row>
    <row r="14">
      <c r="A14" s="6" t="n"/>
      <c r="B14" s="6" t="n"/>
      <c r="C14" s="6" t="n"/>
      <c r="D14" s="7" t="n"/>
      <c r="E14" s="8" t="n"/>
      <c r="F14" s="8" t="n"/>
      <c r="G14" s="8" t="n"/>
      <c r="H14" s="8" t="n"/>
      <c r="I14" s="9">
        <f>IF($A14="","",ROUND(SUM($F14:$H14),2))</f>
        <v/>
      </c>
      <c r="J14" s="10">
        <f>IF($A14="","",UPPER(TRIM($A14))&amp;"|"&amp;UPPER(SUBSTITUTE(TRIM($C14)," ","")))</f>
        <v/>
      </c>
      <c r="K14" s="9">
        <f>IF($J14="","",SUMIFS('Purchase Register'!$I:$I,'Purchase Register'!$J:$J,$J14))</f>
        <v/>
      </c>
      <c r="L14" s="9">
        <f>IF($J14="","",ROUND($I14-$K14,2))</f>
        <v/>
      </c>
      <c r="M14" s="11">
        <f>IF($J14="","",IF(COUNTIFS('Purchase Register'!$J:$J,$J14)=0,"Missing in books",IF(ABS($L14)&lt;=Summary!$B$4,"Matched","Value mismatch")))</f>
        <v/>
      </c>
    </row>
    <row r="15">
      <c r="A15" s="6" t="n"/>
      <c r="B15" s="6" t="n"/>
      <c r="C15" s="6" t="n"/>
      <c r="D15" s="7" t="n"/>
      <c r="E15" s="8" t="n"/>
      <c r="F15" s="8" t="n"/>
      <c r="G15" s="8" t="n"/>
      <c r="H15" s="8" t="n"/>
      <c r="I15" s="9">
        <f>IF($A15="","",ROUND(SUM($F15:$H15),2))</f>
        <v/>
      </c>
      <c r="J15" s="10">
        <f>IF($A15="","",UPPER(TRIM($A15))&amp;"|"&amp;UPPER(SUBSTITUTE(TRIM($C15)," ","")))</f>
        <v/>
      </c>
      <c r="K15" s="9">
        <f>IF($J15="","",SUMIFS('Purchase Register'!$I:$I,'Purchase Register'!$J:$J,$J15))</f>
        <v/>
      </c>
      <c r="L15" s="9">
        <f>IF($J15="","",ROUND($I15-$K15,2))</f>
        <v/>
      </c>
      <c r="M15" s="11">
        <f>IF($J15="","",IF(COUNTIFS('Purchase Register'!$J:$J,$J15)=0,"Missing in books",IF(ABS($L15)&lt;=Summary!$B$4,"Matched","Value mismatch")))</f>
        <v/>
      </c>
    </row>
    <row r="16">
      <c r="A16" s="6" t="n"/>
      <c r="B16" s="6" t="n"/>
      <c r="C16" s="6" t="n"/>
      <c r="D16" s="7" t="n"/>
      <c r="E16" s="8" t="n"/>
      <c r="F16" s="8" t="n"/>
      <c r="G16" s="8" t="n"/>
      <c r="H16" s="8" t="n"/>
      <c r="I16" s="9">
        <f>IF($A16="","",ROUND(SUM($F16:$H16),2))</f>
        <v/>
      </c>
      <c r="J16" s="10">
        <f>IF($A16="","",UPPER(TRIM($A16))&amp;"|"&amp;UPPER(SUBSTITUTE(TRIM($C16)," ","")))</f>
        <v/>
      </c>
      <c r="K16" s="9">
        <f>IF($J16="","",SUMIFS('Purchase Register'!$I:$I,'Purchase Register'!$J:$J,$J16))</f>
        <v/>
      </c>
      <c r="L16" s="9">
        <f>IF($J16="","",ROUND($I16-$K16,2))</f>
        <v/>
      </c>
      <c r="M16" s="11">
        <f>IF($J16="","",IF(COUNTIFS('Purchase Register'!$J:$J,$J16)=0,"Missing in books",IF(ABS($L16)&lt;=Summary!$B$4,"Matched","Value mismatch")))</f>
        <v/>
      </c>
    </row>
    <row r="17">
      <c r="A17" s="6" t="n"/>
      <c r="B17" s="6" t="n"/>
      <c r="C17" s="6" t="n"/>
      <c r="D17" s="7" t="n"/>
      <c r="E17" s="8" t="n"/>
      <c r="F17" s="8" t="n"/>
      <c r="G17" s="8" t="n"/>
      <c r="H17" s="8" t="n"/>
      <c r="I17" s="9">
        <f>IF($A17="","",ROUND(SUM($F17:$H17),2))</f>
        <v/>
      </c>
      <c r="J17" s="10">
        <f>IF($A17="","",UPPER(TRIM($A17))&amp;"|"&amp;UPPER(SUBSTITUTE(TRIM($C17)," ","")))</f>
        <v/>
      </c>
      <c r="K17" s="9">
        <f>IF($J17="","",SUMIFS('Purchase Register'!$I:$I,'Purchase Register'!$J:$J,$J17))</f>
        <v/>
      </c>
      <c r="L17" s="9">
        <f>IF($J17="","",ROUND($I17-$K17,2))</f>
        <v/>
      </c>
      <c r="M17" s="11">
        <f>IF($J17="","",IF(COUNTIFS('Purchase Register'!$J:$J,$J17)=0,"Missing in books",IF(ABS($L17)&lt;=Summary!$B$4,"Matched","Value mismatch")))</f>
        <v/>
      </c>
    </row>
    <row r="18">
      <c r="A18" s="6" t="n"/>
      <c r="B18" s="6" t="n"/>
      <c r="C18" s="6" t="n"/>
      <c r="D18" s="7" t="n"/>
      <c r="E18" s="8" t="n"/>
      <c r="F18" s="8" t="n"/>
      <c r="G18" s="8" t="n"/>
      <c r="H18" s="8" t="n"/>
      <c r="I18" s="9">
        <f>IF($A18="","",ROUND(SUM($F18:$H18),2))</f>
        <v/>
      </c>
      <c r="J18" s="10">
        <f>IF($A18="","",UPPER(TRIM($A18))&amp;"|"&amp;UPPER(SUBSTITUTE(TRIM($C18)," ","")))</f>
        <v/>
      </c>
      <c r="K18" s="9">
        <f>IF($J18="","",SUMIFS('Purchase Register'!$I:$I,'Purchase Register'!$J:$J,$J18))</f>
        <v/>
      </c>
      <c r="L18" s="9">
        <f>IF($J18="","",ROUND($I18-$K18,2))</f>
        <v/>
      </c>
      <c r="M18" s="11">
        <f>IF($J18="","",IF(COUNTIFS('Purchase Register'!$J:$J,$J18)=0,"Missing in books",IF(ABS($L18)&lt;=Summary!$B$4,"Matched","Value mismatch")))</f>
        <v/>
      </c>
    </row>
    <row r="19">
      <c r="A19" s="6" t="n"/>
      <c r="B19" s="6" t="n"/>
      <c r="C19" s="6" t="n"/>
      <c r="D19" s="7" t="n"/>
      <c r="E19" s="8" t="n"/>
      <c r="F19" s="8" t="n"/>
      <c r="G19" s="8" t="n"/>
      <c r="H19" s="8" t="n"/>
      <c r="I19" s="9">
        <f>IF($A19="","",ROUND(SUM($F19:$H19),2))</f>
        <v/>
      </c>
      <c r="J19" s="10">
        <f>IF($A19="","",UPPER(TRIM($A19))&amp;"|"&amp;UPPER(SUBSTITUTE(TRIM($C19)," ","")))</f>
        <v/>
      </c>
      <c r="K19" s="9">
        <f>IF($J19="","",SUMIFS('Purchase Register'!$I:$I,'Purchase Register'!$J:$J,$J19))</f>
        <v/>
      </c>
      <c r="L19" s="9">
        <f>IF($J19="","",ROUND($I19-$K19,2))</f>
        <v/>
      </c>
      <c r="M19" s="11">
        <f>IF($J19="","",IF(COUNTIFS('Purchase Register'!$J:$J,$J19)=0,"Missing in books",IF(ABS($L19)&lt;=Summary!$B$4,"Matched","Value mismatch")))</f>
        <v/>
      </c>
    </row>
    <row r="20">
      <c r="A20" s="6" t="n"/>
      <c r="B20" s="6" t="n"/>
      <c r="C20" s="6" t="n"/>
      <c r="D20" s="7" t="n"/>
      <c r="E20" s="8" t="n"/>
      <c r="F20" s="8" t="n"/>
      <c r="G20" s="8" t="n"/>
      <c r="H20" s="8" t="n"/>
      <c r="I20" s="9">
        <f>IF($A20="","",ROUND(SUM($F20:$H20),2))</f>
        <v/>
      </c>
      <c r="J20" s="10">
        <f>IF($A20="","",UPPER(TRIM($A20))&amp;"|"&amp;UPPER(SUBSTITUTE(TRIM($C20)," ","")))</f>
        <v/>
      </c>
      <c r="K20" s="9">
        <f>IF($J20="","",SUMIFS('Purchase Register'!$I:$I,'Purchase Register'!$J:$J,$J20))</f>
        <v/>
      </c>
      <c r="L20" s="9">
        <f>IF($J20="","",ROUND($I20-$K20,2))</f>
        <v/>
      </c>
      <c r="M20" s="11">
        <f>IF($J20="","",IF(COUNTIFS('Purchase Register'!$J:$J,$J20)=0,"Missing in books",IF(ABS($L20)&lt;=Summary!$B$4,"Matched","Value mismatch")))</f>
        <v/>
      </c>
    </row>
    <row r="21">
      <c r="A21" s="6" t="n"/>
      <c r="B21" s="6" t="n"/>
      <c r="C21" s="6" t="n"/>
      <c r="D21" s="7" t="n"/>
      <c r="E21" s="8" t="n"/>
      <c r="F21" s="8" t="n"/>
      <c r="G21" s="8" t="n"/>
      <c r="H21" s="8" t="n"/>
      <c r="I21" s="9">
        <f>IF($A21="","",ROUND(SUM($F21:$H21),2))</f>
        <v/>
      </c>
      <c r="J21" s="10">
        <f>IF($A21="","",UPPER(TRIM($A21))&amp;"|"&amp;UPPER(SUBSTITUTE(TRIM($C21)," ","")))</f>
        <v/>
      </c>
      <c r="K21" s="9">
        <f>IF($J21="","",SUMIFS('Purchase Register'!$I:$I,'Purchase Register'!$J:$J,$J21))</f>
        <v/>
      </c>
      <c r="L21" s="9">
        <f>IF($J21="","",ROUND($I21-$K21,2))</f>
        <v/>
      </c>
      <c r="M21" s="11">
        <f>IF($J21="","",IF(COUNTIFS('Purchase Register'!$J:$J,$J21)=0,"Missing in books",IF(ABS($L21)&lt;=Summary!$B$4,"Matched","Value mismatch")))</f>
        <v/>
      </c>
    </row>
    <row r="22">
      <c r="A22" s="6" t="n"/>
      <c r="B22" s="6" t="n"/>
      <c r="C22" s="6" t="n"/>
      <c r="D22" s="7" t="n"/>
      <c r="E22" s="8" t="n"/>
      <c r="F22" s="8" t="n"/>
      <c r="G22" s="8" t="n"/>
      <c r="H22" s="8" t="n"/>
      <c r="I22" s="9">
        <f>IF($A22="","",ROUND(SUM($F22:$H22),2))</f>
        <v/>
      </c>
      <c r="J22" s="10">
        <f>IF($A22="","",UPPER(TRIM($A22))&amp;"|"&amp;UPPER(SUBSTITUTE(TRIM($C22)," ","")))</f>
        <v/>
      </c>
      <c r="K22" s="9">
        <f>IF($J22="","",SUMIFS('Purchase Register'!$I:$I,'Purchase Register'!$J:$J,$J22))</f>
        <v/>
      </c>
      <c r="L22" s="9">
        <f>IF($J22="","",ROUND($I22-$K22,2))</f>
        <v/>
      </c>
      <c r="M22" s="11">
        <f>IF($J22="","",IF(COUNTIFS('Purchase Register'!$J:$J,$J22)=0,"Missing in books",IF(ABS($L22)&lt;=Summary!$B$4,"Matched","Value mismatch")))</f>
        <v/>
      </c>
    </row>
    <row r="23">
      <c r="A23" s="6" t="n"/>
      <c r="B23" s="6" t="n"/>
      <c r="C23" s="6" t="n"/>
      <c r="D23" s="7" t="n"/>
      <c r="E23" s="8" t="n"/>
      <c r="F23" s="8" t="n"/>
      <c r="G23" s="8" t="n"/>
      <c r="H23" s="8" t="n"/>
      <c r="I23" s="9">
        <f>IF($A23="","",ROUND(SUM($F23:$H23),2))</f>
        <v/>
      </c>
      <c r="J23" s="10">
        <f>IF($A23="","",UPPER(TRIM($A23))&amp;"|"&amp;UPPER(SUBSTITUTE(TRIM($C23)," ","")))</f>
        <v/>
      </c>
      <c r="K23" s="9">
        <f>IF($J23="","",SUMIFS('Purchase Register'!$I:$I,'Purchase Register'!$J:$J,$J23))</f>
        <v/>
      </c>
      <c r="L23" s="9">
        <f>IF($J23="","",ROUND($I23-$K23,2))</f>
        <v/>
      </c>
      <c r="M23" s="11">
        <f>IF($J23="","",IF(COUNTIFS('Purchase Register'!$J:$J,$J23)=0,"Missing in books",IF(ABS($L23)&lt;=Summary!$B$4,"Matched","Value mismatch")))</f>
        <v/>
      </c>
    </row>
    <row r="24">
      <c r="A24" s="6" t="n"/>
      <c r="B24" s="6" t="n"/>
      <c r="C24" s="6" t="n"/>
      <c r="D24" s="7" t="n"/>
      <c r="E24" s="8" t="n"/>
      <c r="F24" s="8" t="n"/>
      <c r="G24" s="8" t="n"/>
      <c r="H24" s="8" t="n"/>
      <c r="I24" s="9">
        <f>IF($A24="","",ROUND(SUM($F24:$H24),2))</f>
        <v/>
      </c>
      <c r="J24" s="10">
        <f>IF($A24="","",UPPER(TRIM($A24))&amp;"|"&amp;UPPER(SUBSTITUTE(TRIM($C24)," ","")))</f>
        <v/>
      </c>
      <c r="K24" s="9">
        <f>IF($J24="","",SUMIFS('Purchase Register'!$I:$I,'Purchase Register'!$J:$J,$J24))</f>
        <v/>
      </c>
      <c r="L24" s="9">
        <f>IF($J24="","",ROUND($I24-$K24,2))</f>
        <v/>
      </c>
      <c r="M24" s="11">
        <f>IF($J24="","",IF(COUNTIFS('Purchase Register'!$J:$J,$J24)=0,"Missing in books",IF(ABS($L24)&lt;=Summary!$B$4,"Matched","Value mismatch")))</f>
        <v/>
      </c>
    </row>
    <row r="25">
      <c r="A25" s="6" t="n"/>
      <c r="B25" s="6" t="n"/>
      <c r="C25" s="6" t="n"/>
      <c r="D25" s="7" t="n"/>
      <c r="E25" s="8" t="n"/>
      <c r="F25" s="8" t="n"/>
      <c r="G25" s="8" t="n"/>
      <c r="H25" s="8" t="n"/>
      <c r="I25" s="9">
        <f>IF($A25="","",ROUND(SUM($F25:$H25),2))</f>
        <v/>
      </c>
      <c r="J25" s="10">
        <f>IF($A25="","",UPPER(TRIM($A25))&amp;"|"&amp;UPPER(SUBSTITUTE(TRIM($C25)," ","")))</f>
        <v/>
      </c>
      <c r="K25" s="9">
        <f>IF($J25="","",SUMIFS('Purchase Register'!$I:$I,'Purchase Register'!$J:$J,$J25))</f>
        <v/>
      </c>
      <c r="L25" s="9">
        <f>IF($J25="","",ROUND($I25-$K25,2))</f>
        <v/>
      </c>
      <c r="M25" s="11">
        <f>IF($J25="","",IF(COUNTIFS('Purchase Register'!$J:$J,$J25)=0,"Missing in books",IF(ABS($L25)&lt;=Summary!$B$4,"Matched","Value mismatch")))</f>
        <v/>
      </c>
    </row>
    <row r="26">
      <c r="A26" s="6" t="n"/>
      <c r="B26" s="6" t="n"/>
      <c r="C26" s="6" t="n"/>
      <c r="D26" s="7" t="n"/>
      <c r="E26" s="8" t="n"/>
      <c r="F26" s="8" t="n"/>
      <c r="G26" s="8" t="n"/>
      <c r="H26" s="8" t="n"/>
      <c r="I26" s="9">
        <f>IF($A26="","",ROUND(SUM($F26:$H26),2))</f>
        <v/>
      </c>
      <c r="J26" s="10">
        <f>IF($A26="","",UPPER(TRIM($A26))&amp;"|"&amp;UPPER(SUBSTITUTE(TRIM($C26)," ","")))</f>
        <v/>
      </c>
      <c r="K26" s="9">
        <f>IF($J26="","",SUMIFS('Purchase Register'!$I:$I,'Purchase Register'!$J:$J,$J26))</f>
        <v/>
      </c>
      <c r="L26" s="9">
        <f>IF($J26="","",ROUND($I26-$K26,2))</f>
        <v/>
      </c>
      <c r="M26" s="11">
        <f>IF($J26="","",IF(COUNTIFS('Purchase Register'!$J:$J,$J26)=0,"Missing in books",IF(ABS($L26)&lt;=Summary!$B$4,"Matched","Value mismatch")))</f>
        <v/>
      </c>
    </row>
    <row r="27">
      <c r="A27" s="6" t="n"/>
      <c r="B27" s="6" t="n"/>
      <c r="C27" s="6" t="n"/>
      <c r="D27" s="7" t="n"/>
      <c r="E27" s="8" t="n"/>
      <c r="F27" s="8" t="n"/>
      <c r="G27" s="8" t="n"/>
      <c r="H27" s="8" t="n"/>
      <c r="I27" s="9">
        <f>IF($A27="","",ROUND(SUM($F27:$H27),2))</f>
        <v/>
      </c>
      <c r="J27" s="10">
        <f>IF($A27="","",UPPER(TRIM($A27))&amp;"|"&amp;UPPER(SUBSTITUTE(TRIM($C27)," ","")))</f>
        <v/>
      </c>
      <c r="K27" s="9">
        <f>IF($J27="","",SUMIFS('Purchase Register'!$I:$I,'Purchase Register'!$J:$J,$J27))</f>
        <v/>
      </c>
      <c r="L27" s="9">
        <f>IF($J27="","",ROUND($I27-$K27,2))</f>
        <v/>
      </c>
      <c r="M27" s="11">
        <f>IF($J27="","",IF(COUNTIFS('Purchase Register'!$J:$J,$J27)=0,"Missing in books",IF(ABS($L27)&lt;=Summary!$B$4,"Matched","Value mismatch")))</f>
        <v/>
      </c>
    </row>
    <row r="28">
      <c r="A28" s="6" t="n"/>
      <c r="B28" s="6" t="n"/>
      <c r="C28" s="6" t="n"/>
      <c r="D28" s="7" t="n"/>
      <c r="E28" s="8" t="n"/>
      <c r="F28" s="8" t="n"/>
      <c r="G28" s="8" t="n"/>
      <c r="H28" s="8" t="n"/>
      <c r="I28" s="9">
        <f>IF($A28="","",ROUND(SUM($F28:$H28),2))</f>
        <v/>
      </c>
      <c r="J28" s="10">
        <f>IF($A28="","",UPPER(TRIM($A28))&amp;"|"&amp;UPPER(SUBSTITUTE(TRIM($C28)," ","")))</f>
        <v/>
      </c>
      <c r="K28" s="9">
        <f>IF($J28="","",SUMIFS('Purchase Register'!$I:$I,'Purchase Register'!$J:$J,$J28))</f>
        <v/>
      </c>
      <c r="L28" s="9">
        <f>IF($J28="","",ROUND($I28-$K28,2))</f>
        <v/>
      </c>
      <c r="M28" s="11">
        <f>IF($J28="","",IF(COUNTIFS('Purchase Register'!$J:$J,$J28)=0,"Missing in books",IF(ABS($L28)&lt;=Summary!$B$4,"Matched","Value mismatch")))</f>
        <v/>
      </c>
    </row>
    <row r="29">
      <c r="A29" s="6" t="n"/>
      <c r="B29" s="6" t="n"/>
      <c r="C29" s="6" t="n"/>
      <c r="D29" s="7" t="n"/>
      <c r="E29" s="8" t="n"/>
      <c r="F29" s="8" t="n"/>
      <c r="G29" s="8" t="n"/>
      <c r="H29" s="8" t="n"/>
      <c r="I29" s="9">
        <f>IF($A29="","",ROUND(SUM($F29:$H29),2))</f>
        <v/>
      </c>
      <c r="J29" s="10">
        <f>IF($A29="","",UPPER(TRIM($A29))&amp;"|"&amp;UPPER(SUBSTITUTE(TRIM($C29)," ","")))</f>
        <v/>
      </c>
      <c r="K29" s="9">
        <f>IF($J29="","",SUMIFS('Purchase Register'!$I:$I,'Purchase Register'!$J:$J,$J29))</f>
        <v/>
      </c>
      <c r="L29" s="9">
        <f>IF($J29="","",ROUND($I29-$K29,2))</f>
        <v/>
      </c>
      <c r="M29" s="11">
        <f>IF($J29="","",IF(COUNTIFS('Purchase Register'!$J:$J,$J29)=0,"Missing in books",IF(ABS($L29)&lt;=Summary!$B$4,"Matched","Value mismatch")))</f>
        <v/>
      </c>
    </row>
    <row r="30">
      <c r="A30" s="6" t="n"/>
      <c r="B30" s="6" t="n"/>
      <c r="C30" s="6" t="n"/>
      <c r="D30" s="7" t="n"/>
      <c r="E30" s="8" t="n"/>
      <c r="F30" s="8" t="n"/>
      <c r="G30" s="8" t="n"/>
      <c r="H30" s="8" t="n"/>
      <c r="I30" s="9">
        <f>IF($A30="","",ROUND(SUM($F30:$H30),2))</f>
        <v/>
      </c>
      <c r="J30" s="10">
        <f>IF($A30="","",UPPER(TRIM($A30))&amp;"|"&amp;UPPER(SUBSTITUTE(TRIM($C30)," ","")))</f>
        <v/>
      </c>
      <c r="K30" s="9">
        <f>IF($J30="","",SUMIFS('Purchase Register'!$I:$I,'Purchase Register'!$J:$J,$J30))</f>
        <v/>
      </c>
      <c r="L30" s="9">
        <f>IF($J30="","",ROUND($I30-$K30,2))</f>
        <v/>
      </c>
      <c r="M30" s="11">
        <f>IF($J30="","",IF(COUNTIFS('Purchase Register'!$J:$J,$J30)=0,"Missing in books",IF(ABS($L30)&lt;=Summary!$B$4,"Matched","Value mismatch")))</f>
        <v/>
      </c>
    </row>
    <row r="31">
      <c r="A31" s="6" t="n"/>
      <c r="B31" s="6" t="n"/>
      <c r="C31" s="6" t="n"/>
      <c r="D31" s="7" t="n"/>
      <c r="E31" s="8" t="n"/>
      <c r="F31" s="8" t="n"/>
      <c r="G31" s="8" t="n"/>
      <c r="H31" s="8" t="n"/>
      <c r="I31" s="9">
        <f>IF($A31="","",ROUND(SUM($F31:$H31),2))</f>
        <v/>
      </c>
      <c r="J31" s="10">
        <f>IF($A31="","",UPPER(TRIM($A31))&amp;"|"&amp;UPPER(SUBSTITUTE(TRIM($C31)," ","")))</f>
        <v/>
      </c>
      <c r="K31" s="9">
        <f>IF($J31="","",SUMIFS('Purchase Register'!$I:$I,'Purchase Register'!$J:$J,$J31))</f>
        <v/>
      </c>
      <c r="L31" s="9">
        <f>IF($J31="","",ROUND($I31-$K31,2))</f>
        <v/>
      </c>
      <c r="M31" s="11">
        <f>IF($J31="","",IF(COUNTIFS('Purchase Register'!$J:$J,$J31)=0,"Missing in books",IF(ABS($L31)&lt;=Summary!$B$4,"Matched","Value mismatch")))</f>
        <v/>
      </c>
    </row>
    <row r="32">
      <c r="A32" s="6" t="n"/>
      <c r="B32" s="6" t="n"/>
      <c r="C32" s="6" t="n"/>
      <c r="D32" s="7" t="n"/>
      <c r="E32" s="8" t="n"/>
      <c r="F32" s="8" t="n"/>
      <c r="G32" s="8" t="n"/>
      <c r="H32" s="8" t="n"/>
      <c r="I32" s="9">
        <f>IF($A32="","",ROUND(SUM($F32:$H32),2))</f>
        <v/>
      </c>
      <c r="J32" s="10">
        <f>IF($A32="","",UPPER(TRIM($A32))&amp;"|"&amp;UPPER(SUBSTITUTE(TRIM($C32)," ","")))</f>
        <v/>
      </c>
      <c r="K32" s="9">
        <f>IF($J32="","",SUMIFS('Purchase Register'!$I:$I,'Purchase Register'!$J:$J,$J32))</f>
        <v/>
      </c>
      <c r="L32" s="9">
        <f>IF($J32="","",ROUND($I32-$K32,2))</f>
        <v/>
      </c>
      <c r="M32" s="11">
        <f>IF($J32="","",IF(COUNTIFS('Purchase Register'!$J:$J,$J32)=0,"Missing in books",IF(ABS($L32)&lt;=Summary!$B$4,"Matched","Value mismatch")))</f>
        <v/>
      </c>
    </row>
    <row r="33">
      <c r="A33" s="6" t="n"/>
      <c r="B33" s="6" t="n"/>
      <c r="C33" s="6" t="n"/>
      <c r="D33" s="7" t="n"/>
      <c r="E33" s="8" t="n"/>
      <c r="F33" s="8" t="n"/>
      <c r="G33" s="8" t="n"/>
      <c r="H33" s="8" t="n"/>
      <c r="I33" s="9">
        <f>IF($A33="","",ROUND(SUM($F33:$H33),2))</f>
        <v/>
      </c>
      <c r="J33" s="10">
        <f>IF($A33="","",UPPER(TRIM($A33))&amp;"|"&amp;UPPER(SUBSTITUTE(TRIM($C33)," ","")))</f>
        <v/>
      </c>
      <c r="K33" s="9">
        <f>IF($J33="","",SUMIFS('Purchase Register'!$I:$I,'Purchase Register'!$J:$J,$J33))</f>
        <v/>
      </c>
      <c r="L33" s="9">
        <f>IF($J33="","",ROUND($I33-$K33,2))</f>
        <v/>
      </c>
      <c r="M33" s="11">
        <f>IF($J33="","",IF(COUNTIFS('Purchase Register'!$J:$J,$J33)=0,"Missing in books",IF(ABS($L33)&lt;=Summary!$B$4,"Matched","Value mismatch")))</f>
        <v/>
      </c>
    </row>
    <row r="34">
      <c r="A34" s="6" t="n"/>
      <c r="B34" s="6" t="n"/>
      <c r="C34" s="6" t="n"/>
      <c r="D34" s="7" t="n"/>
      <c r="E34" s="8" t="n"/>
      <c r="F34" s="8" t="n"/>
      <c r="G34" s="8" t="n"/>
      <c r="H34" s="8" t="n"/>
      <c r="I34" s="9">
        <f>IF($A34="","",ROUND(SUM($F34:$H34),2))</f>
        <v/>
      </c>
      <c r="J34" s="10">
        <f>IF($A34="","",UPPER(TRIM($A34))&amp;"|"&amp;UPPER(SUBSTITUTE(TRIM($C34)," ","")))</f>
        <v/>
      </c>
      <c r="K34" s="9">
        <f>IF($J34="","",SUMIFS('Purchase Register'!$I:$I,'Purchase Register'!$J:$J,$J34))</f>
        <v/>
      </c>
      <c r="L34" s="9">
        <f>IF($J34="","",ROUND($I34-$K34,2))</f>
        <v/>
      </c>
      <c r="M34" s="11">
        <f>IF($J34="","",IF(COUNTIFS('Purchase Register'!$J:$J,$J34)=0,"Missing in books",IF(ABS($L34)&lt;=Summary!$B$4,"Matched","Value mismatch")))</f>
        <v/>
      </c>
    </row>
    <row r="35">
      <c r="A35" s="6" t="n"/>
      <c r="B35" s="6" t="n"/>
      <c r="C35" s="6" t="n"/>
      <c r="D35" s="7" t="n"/>
      <c r="E35" s="8" t="n"/>
      <c r="F35" s="8" t="n"/>
      <c r="G35" s="8" t="n"/>
      <c r="H35" s="8" t="n"/>
      <c r="I35" s="9">
        <f>IF($A35="","",ROUND(SUM($F35:$H35),2))</f>
        <v/>
      </c>
      <c r="J35" s="10">
        <f>IF($A35="","",UPPER(TRIM($A35))&amp;"|"&amp;UPPER(SUBSTITUTE(TRIM($C35)," ","")))</f>
        <v/>
      </c>
      <c r="K35" s="9">
        <f>IF($J35="","",SUMIFS('Purchase Register'!$I:$I,'Purchase Register'!$J:$J,$J35))</f>
        <v/>
      </c>
      <c r="L35" s="9">
        <f>IF($J35="","",ROUND($I35-$K35,2))</f>
        <v/>
      </c>
      <c r="M35" s="11">
        <f>IF($J35="","",IF(COUNTIFS('Purchase Register'!$J:$J,$J35)=0,"Missing in books",IF(ABS($L35)&lt;=Summary!$B$4,"Matched","Value mismatch")))</f>
        <v/>
      </c>
    </row>
    <row r="36">
      <c r="A36" s="6" t="n"/>
      <c r="B36" s="6" t="n"/>
      <c r="C36" s="6" t="n"/>
      <c r="D36" s="7" t="n"/>
      <c r="E36" s="8" t="n"/>
      <c r="F36" s="8" t="n"/>
      <c r="G36" s="8" t="n"/>
      <c r="H36" s="8" t="n"/>
      <c r="I36" s="9">
        <f>IF($A36="","",ROUND(SUM($F36:$H36),2))</f>
        <v/>
      </c>
      <c r="J36" s="10">
        <f>IF($A36="","",UPPER(TRIM($A36))&amp;"|"&amp;UPPER(SUBSTITUTE(TRIM($C36)," ","")))</f>
        <v/>
      </c>
      <c r="K36" s="9">
        <f>IF($J36="","",SUMIFS('Purchase Register'!$I:$I,'Purchase Register'!$J:$J,$J36))</f>
        <v/>
      </c>
      <c r="L36" s="9">
        <f>IF($J36="","",ROUND($I36-$K36,2))</f>
        <v/>
      </c>
      <c r="M36" s="11">
        <f>IF($J36="","",IF(COUNTIFS('Purchase Register'!$J:$J,$J36)=0,"Missing in books",IF(ABS($L36)&lt;=Summary!$B$4,"Matched","Value mismatch")))</f>
        <v/>
      </c>
    </row>
    <row r="37">
      <c r="A37" s="6" t="n"/>
      <c r="B37" s="6" t="n"/>
      <c r="C37" s="6" t="n"/>
      <c r="D37" s="7" t="n"/>
      <c r="E37" s="8" t="n"/>
      <c r="F37" s="8" t="n"/>
      <c r="G37" s="8" t="n"/>
      <c r="H37" s="8" t="n"/>
      <c r="I37" s="9">
        <f>IF($A37="","",ROUND(SUM($F37:$H37),2))</f>
        <v/>
      </c>
      <c r="J37" s="10">
        <f>IF($A37="","",UPPER(TRIM($A37))&amp;"|"&amp;UPPER(SUBSTITUTE(TRIM($C37)," ","")))</f>
        <v/>
      </c>
      <c r="K37" s="9">
        <f>IF($J37="","",SUMIFS('Purchase Register'!$I:$I,'Purchase Register'!$J:$J,$J37))</f>
        <v/>
      </c>
      <c r="L37" s="9">
        <f>IF($J37="","",ROUND($I37-$K37,2))</f>
        <v/>
      </c>
      <c r="M37" s="11">
        <f>IF($J37="","",IF(COUNTIFS('Purchase Register'!$J:$J,$J37)=0,"Missing in books",IF(ABS($L37)&lt;=Summary!$B$4,"Matched","Value mismatch")))</f>
        <v/>
      </c>
    </row>
    <row r="38">
      <c r="A38" s="6" t="n"/>
      <c r="B38" s="6" t="n"/>
      <c r="C38" s="6" t="n"/>
      <c r="D38" s="7" t="n"/>
      <c r="E38" s="8" t="n"/>
      <c r="F38" s="8" t="n"/>
      <c r="G38" s="8" t="n"/>
      <c r="H38" s="8" t="n"/>
      <c r="I38" s="9">
        <f>IF($A38="","",ROUND(SUM($F38:$H38),2))</f>
        <v/>
      </c>
      <c r="J38" s="10">
        <f>IF($A38="","",UPPER(TRIM($A38))&amp;"|"&amp;UPPER(SUBSTITUTE(TRIM($C38)," ","")))</f>
        <v/>
      </c>
      <c r="K38" s="9">
        <f>IF($J38="","",SUMIFS('Purchase Register'!$I:$I,'Purchase Register'!$J:$J,$J38))</f>
        <v/>
      </c>
      <c r="L38" s="9">
        <f>IF($J38="","",ROUND($I38-$K38,2))</f>
        <v/>
      </c>
      <c r="M38" s="11">
        <f>IF($J38="","",IF(COUNTIFS('Purchase Register'!$J:$J,$J38)=0,"Missing in books",IF(ABS($L38)&lt;=Summary!$B$4,"Matched","Value mismatch")))</f>
        <v/>
      </c>
    </row>
    <row r="39">
      <c r="A39" s="6" t="n"/>
      <c r="B39" s="6" t="n"/>
      <c r="C39" s="6" t="n"/>
      <c r="D39" s="7" t="n"/>
      <c r="E39" s="8" t="n"/>
      <c r="F39" s="8" t="n"/>
      <c r="G39" s="8" t="n"/>
      <c r="H39" s="8" t="n"/>
      <c r="I39" s="9">
        <f>IF($A39="","",ROUND(SUM($F39:$H39),2))</f>
        <v/>
      </c>
      <c r="J39" s="10">
        <f>IF($A39="","",UPPER(TRIM($A39))&amp;"|"&amp;UPPER(SUBSTITUTE(TRIM($C39)," ","")))</f>
        <v/>
      </c>
      <c r="K39" s="9">
        <f>IF($J39="","",SUMIFS('Purchase Register'!$I:$I,'Purchase Register'!$J:$J,$J39))</f>
        <v/>
      </c>
      <c r="L39" s="9">
        <f>IF($J39="","",ROUND($I39-$K39,2))</f>
        <v/>
      </c>
      <c r="M39" s="11">
        <f>IF($J39="","",IF(COUNTIFS('Purchase Register'!$J:$J,$J39)=0,"Missing in books",IF(ABS($L39)&lt;=Summary!$B$4,"Matched","Value mismatch")))</f>
        <v/>
      </c>
    </row>
    <row r="40">
      <c r="A40" s="6" t="n"/>
      <c r="B40" s="6" t="n"/>
      <c r="C40" s="6" t="n"/>
      <c r="D40" s="7" t="n"/>
      <c r="E40" s="8" t="n"/>
      <c r="F40" s="8" t="n"/>
      <c r="G40" s="8" t="n"/>
      <c r="H40" s="8" t="n"/>
      <c r="I40" s="9">
        <f>IF($A40="","",ROUND(SUM($F40:$H40),2))</f>
        <v/>
      </c>
      <c r="J40" s="10">
        <f>IF($A40="","",UPPER(TRIM($A40))&amp;"|"&amp;UPPER(SUBSTITUTE(TRIM($C40)," ","")))</f>
        <v/>
      </c>
      <c r="K40" s="9">
        <f>IF($J40="","",SUMIFS('Purchase Register'!$I:$I,'Purchase Register'!$J:$J,$J40))</f>
        <v/>
      </c>
      <c r="L40" s="9">
        <f>IF($J40="","",ROUND($I40-$K40,2))</f>
        <v/>
      </c>
      <c r="M40" s="11">
        <f>IF($J40="","",IF(COUNTIFS('Purchase Register'!$J:$J,$J40)=0,"Missing in books",IF(ABS($L40)&lt;=Summary!$B$4,"Matched","Value mismatch")))</f>
        <v/>
      </c>
    </row>
    <row r="41">
      <c r="A41" s="6" t="n"/>
      <c r="B41" s="6" t="n"/>
      <c r="C41" s="6" t="n"/>
      <c r="D41" s="7" t="n"/>
      <c r="E41" s="8" t="n"/>
      <c r="F41" s="8" t="n"/>
      <c r="G41" s="8" t="n"/>
      <c r="H41" s="8" t="n"/>
      <c r="I41" s="9">
        <f>IF($A41="","",ROUND(SUM($F41:$H41),2))</f>
        <v/>
      </c>
      <c r="J41" s="10">
        <f>IF($A41="","",UPPER(TRIM($A41))&amp;"|"&amp;UPPER(SUBSTITUTE(TRIM($C41)," ","")))</f>
        <v/>
      </c>
      <c r="K41" s="9">
        <f>IF($J41="","",SUMIFS('Purchase Register'!$I:$I,'Purchase Register'!$J:$J,$J41))</f>
        <v/>
      </c>
      <c r="L41" s="9">
        <f>IF($J41="","",ROUND($I41-$K41,2))</f>
        <v/>
      </c>
      <c r="M41" s="11">
        <f>IF($J41="","",IF(COUNTIFS('Purchase Register'!$J:$J,$J41)=0,"Missing in books",IF(ABS($L41)&lt;=Summary!$B$4,"Matched","Value mismatch")))</f>
        <v/>
      </c>
    </row>
    <row r="42">
      <c r="A42" s="6" t="n"/>
      <c r="B42" s="6" t="n"/>
      <c r="C42" s="6" t="n"/>
      <c r="D42" s="7" t="n"/>
      <c r="E42" s="8" t="n"/>
      <c r="F42" s="8" t="n"/>
      <c r="G42" s="8" t="n"/>
      <c r="H42" s="8" t="n"/>
      <c r="I42" s="9">
        <f>IF($A42="","",ROUND(SUM($F42:$H42),2))</f>
        <v/>
      </c>
      <c r="J42" s="10">
        <f>IF($A42="","",UPPER(TRIM($A42))&amp;"|"&amp;UPPER(SUBSTITUTE(TRIM($C42)," ","")))</f>
        <v/>
      </c>
      <c r="K42" s="9">
        <f>IF($J42="","",SUMIFS('Purchase Register'!$I:$I,'Purchase Register'!$J:$J,$J42))</f>
        <v/>
      </c>
      <c r="L42" s="9">
        <f>IF($J42="","",ROUND($I42-$K42,2))</f>
        <v/>
      </c>
      <c r="M42" s="11">
        <f>IF($J42="","",IF(COUNTIFS('Purchase Register'!$J:$J,$J42)=0,"Missing in books",IF(ABS($L42)&lt;=Summary!$B$4,"Matched","Value mismatch")))</f>
        <v/>
      </c>
    </row>
    <row r="43">
      <c r="A43" s="6" t="n"/>
      <c r="B43" s="6" t="n"/>
      <c r="C43" s="6" t="n"/>
      <c r="D43" s="7" t="n"/>
      <c r="E43" s="8" t="n"/>
      <c r="F43" s="8" t="n"/>
      <c r="G43" s="8" t="n"/>
      <c r="H43" s="8" t="n"/>
      <c r="I43" s="9">
        <f>IF($A43="","",ROUND(SUM($F43:$H43),2))</f>
        <v/>
      </c>
      <c r="J43" s="10">
        <f>IF($A43="","",UPPER(TRIM($A43))&amp;"|"&amp;UPPER(SUBSTITUTE(TRIM($C43)," ","")))</f>
        <v/>
      </c>
      <c r="K43" s="9">
        <f>IF($J43="","",SUMIFS('Purchase Register'!$I:$I,'Purchase Register'!$J:$J,$J43))</f>
        <v/>
      </c>
      <c r="L43" s="9">
        <f>IF($J43="","",ROUND($I43-$K43,2))</f>
        <v/>
      </c>
      <c r="M43" s="11">
        <f>IF($J43="","",IF(COUNTIFS('Purchase Register'!$J:$J,$J43)=0,"Missing in books",IF(ABS($L43)&lt;=Summary!$B$4,"Matched","Value mismatch")))</f>
        <v/>
      </c>
    </row>
    <row r="44">
      <c r="A44" s="6" t="n"/>
      <c r="B44" s="6" t="n"/>
      <c r="C44" s="6" t="n"/>
      <c r="D44" s="7" t="n"/>
      <c r="E44" s="8" t="n"/>
      <c r="F44" s="8" t="n"/>
      <c r="G44" s="8" t="n"/>
      <c r="H44" s="8" t="n"/>
      <c r="I44" s="9">
        <f>IF($A44="","",ROUND(SUM($F44:$H44),2))</f>
        <v/>
      </c>
      <c r="J44" s="10">
        <f>IF($A44="","",UPPER(TRIM($A44))&amp;"|"&amp;UPPER(SUBSTITUTE(TRIM($C44)," ","")))</f>
        <v/>
      </c>
      <c r="K44" s="9">
        <f>IF($J44="","",SUMIFS('Purchase Register'!$I:$I,'Purchase Register'!$J:$J,$J44))</f>
        <v/>
      </c>
      <c r="L44" s="9">
        <f>IF($J44="","",ROUND($I44-$K44,2))</f>
        <v/>
      </c>
      <c r="M44" s="11">
        <f>IF($J44="","",IF(COUNTIFS('Purchase Register'!$J:$J,$J44)=0,"Missing in books",IF(ABS($L44)&lt;=Summary!$B$4,"Matched","Value mismatch")))</f>
        <v/>
      </c>
    </row>
    <row r="45">
      <c r="A45" s="6" t="n"/>
      <c r="B45" s="6" t="n"/>
      <c r="C45" s="6" t="n"/>
      <c r="D45" s="7" t="n"/>
      <c r="E45" s="8" t="n"/>
      <c r="F45" s="8" t="n"/>
      <c r="G45" s="8" t="n"/>
      <c r="H45" s="8" t="n"/>
      <c r="I45" s="9">
        <f>IF($A45="","",ROUND(SUM($F45:$H45),2))</f>
        <v/>
      </c>
      <c r="J45" s="10">
        <f>IF($A45="","",UPPER(TRIM($A45))&amp;"|"&amp;UPPER(SUBSTITUTE(TRIM($C45)," ","")))</f>
        <v/>
      </c>
      <c r="K45" s="9">
        <f>IF($J45="","",SUMIFS('Purchase Register'!$I:$I,'Purchase Register'!$J:$J,$J45))</f>
        <v/>
      </c>
      <c r="L45" s="9">
        <f>IF($J45="","",ROUND($I45-$K45,2))</f>
        <v/>
      </c>
      <c r="M45" s="11">
        <f>IF($J45="","",IF(COUNTIFS('Purchase Register'!$J:$J,$J45)=0,"Missing in books",IF(ABS($L45)&lt;=Summary!$B$4,"Matched","Value mismatch")))</f>
        <v/>
      </c>
    </row>
    <row r="46">
      <c r="A46" s="6" t="n"/>
      <c r="B46" s="6" t="n"/>
      <c r="C46" s="6" t="n"/>
      <c r="D46" s="7" t="n"/>
      <c r="E46" s="8" t="n"/>
      <c r="F46" s="8" t="n"/>
      <c r="G46" s="8" t="n"/>
      <c r="H46" s="8" t="n"/>
      <c r="I46" s="9">
        <f>IF($A46="","",ROUND(SUM($F46:$H46),2))</f>
        <v/>
      </c>
      <c r="J46" s="10">
        <f>IF($A46="","",UPPER(TRIM($A46))&amp;"|"&amp;UPPER(SUBSTITUTE(TRIM($C46)," ","")))</f>
        <v/>
      </c>
      <c r="K46" s="9">
        <f>IF($J46="","",SUMIFS('Purchase Register'!$I:$I,'Purchase Register'!$J:$J,$J46))</f>
        <v/>
      </c>
      <c r="L46" s="9">
        <f>IF($J46="","",ROUND($I46-$K46,2))</f>
        <v/>
      </c>
      <c r="M46" s="11">
        <f>IF($J46="","",IF(COUNTIFS('Purchase Register'!$J:$J,$J46)=0,"Missing in books",IF(ABS($L46)&lt;=Summary!$B$4,"Matched","Value mismatch")))</f>
        <v/>
      </c>
    </row>
    <row r="47">
      <c r="A47" s="6" t="n"/>
      <c r="B47" s="6" t="n"/>
      <c r="C47" s="6" t="n"/>
      <c r="D47" s="7" t="n"/>
      <c r="E47" s="8" t="n"/>
      <c r="F47" s="8" t="n"/>
      <c r="G47" s="8" t="n"/>
      <c r="H47" s="8" t="n"/>
      <c r="I47" s="9">
        <f>IF($A47="","",ROUND(SUM($F47:$H47),2))</f>
        <v/>
      </c>
      <c r="J47" s="10">
        <f>IF($A47="","",UPPER(TRIM($A47))&amp;"|"&amp;UPPER(SUBSTITUTE(TRIM($C47)," ","")))</f>
        <v/>
      </c>
      <c r="K47" s="9">
        <f>IF($J47="","",SUMIFS('Purchase Register'!$I:$I,'Purchase Register'!$J:$J,$J47))</f>
        <v/>
      </c>
      <c r="L47" s="9">
        <f>IF($J47="","",ROUND($I47-$K47,2))</f>
        <v/>
      </c>
      <c r="M47" s="11">
        <f>IF($J47="","",IF(COUNTIFS('Purchase Register'!$J:$J,$J47)=0,"Missing in books",IF(ABS($L47)&lt;=Summary!$B$4,"Matched","Value mismatch")))</f>
        <v/>
      </c>
    </row>
    <row r="48">
      <c r="A48" s="6" t="n"/>
      <c r="B48" s="6" t="n"/>
      <c r="C48" s="6" t="n"/>
      <c r="D48" s="7" t="n"/>
      <c r="E48" s="8" t="n"/>
      <c r="F48" s="8" t="n"/>
      <c r="G48" s="8" t="n"/>
      <c r="H48" s="8" t="n"/>
      <c r="I48" s="9">
        <f>IF($A48="","",ROUND(SUM($F48:$H48),2))</f>
        <v/>
      </c>
      <c r="J48" s="10">
        <f>IF($A48="","",UPPER(TRIM($A48))&amp;"|"&amp;UPPER(SUBSTITUTE(TRIM($C48)," ","")))</f>
        <v/>
      </c>
      <c r="K48" s="9">
        <f>IF($J48="","",SUMIFS('Purchase Register'!$I:$I,'Purchase Register'!$J:$J,$J48))</f>
        <v/>
      </c>
      <c r="L48" s="9">
        <f>IF($J48="","",ROUND($I48-$K48,2))</f>
        <v/>
      </c>
      <c r="M48" s="11">
        <f>IF($J48="","",IF(COUNTIFS('Purchase Register'!$J:$J,$J48)=0,"Missing in books",IF(ABS($L48)&lt;=Summary!$B$4,"Matched","Value mismatch")))</f>
        <v/>
      </c>
    </row>
    <row r="49">
      <c r="A49" s="6" t="n"/>
      <c r="B49" s="6" t="n"/>
      <c r="C49" s="6" t="n"/>
      <c r="D49" s="7" t="n"/>
      <c r="E49" s="8" t="n"/>
      <c r="F49" s="8" t="n"/>
      <c r="G49" s="8" t="n"/>
      <c r="H49" s="8" t="n"/>
      <c r="I49" s="9">
        <f>IF($A49="","",ROUND(SUM($F49:$H49),2))</f>
        <v/>
      </c>
      <c r="J49" s="10">
        <f>IF($A49="","",UPPER(TRIM($A49))&amp;"|"&amp;UPPER(SUBSTITUTE(TRIM($C49)," ","")))</f>
        <v/>
      </c>
      <c r="K49" s="9">
        <f>IF($J49="","",SUMIFS('Purchase Register'!$I:$I,'Purchase Register'!$J:$J,$J49))</f>
        <v/>
      </c>
      <c r="L49" s="9">
        <f>IF($J49="","",ROUND($I49-$K49,2))</f>
        <v/>
      </c>
      <c r="M49" s="11">
        <f>IF($J49="","",IF(COUNTIFS('Purchase Register'!$J:$J,$J49)=0,"Missing in books",IF(ABS($L49)&lt;=Summary!$B$4,"Matched","Value mismatch")))</f>
        <v/>
      </c>
    </row>
    <row r="50">
      <c r="A50" s="6" t="n"/>
      <c r="B50" s="6" t="n"/>
      <c r="C50" s="6" t="n"/>
      <c r="D50" s="7" t="n"/>
      <c r="E50" s="8" t="n"/>
      <c r="F50" s="8" t="n"/>
      <c r="G50" s="8" t="n"/>
      <c r="H50" s="8" t="n"/>
      <c r="I50" s="9">
        <f>IF($A50="","",ROUND(SUM($F50:$H50),2))</f>
        <v/>
      </c>
      <c r="J50" s="10">
        <f>IF($A50="","",UPPER(TRIM($A50))&amp;"|"&amp;UPPER(SUBSTITUTE(TRIM($C50)," ","")))</f>
        <v/>
      </c>
      <c r="K50" s="9">
        <f>IF($J50="","",SUMIFS('Purchase Register'!$I:$I,'Purchase Register'!$J:$J,$J50))</f>
        <v/>
      </c>
      <c r="L50" s="9">
        <f>IF($J50="","",ROUND($I50-$K50,2))</f>
        <v/>
      </c>
      <c r="M50" s="11">
        <f>IF($J50="","",IF(COUNTIFS('Purchase Register'!$J:$J,$J50)=0,"Missing in books",IF(ABS($L50)&lt;=Summary!$B$4,"Matched","Value mismatch")))</f>
        <v/>
      </c>
    </row>
    <row r="51">
      <c r="A51" s="6" t="n"/>
      <c r="B51" s="6" t="n"/>
      <c r="C51" s="6" t="n"/>
      <c r="D51" s="7" t="n"/>
      <c r="E51" s="8" t="n"/>
      <c r="F51" s="8" t="n"/>
      <c r="G51" s="8" t="n"/>
      <c r="H51" s="8" t="n"/>
      <c r="I51" s="9">
        <f>IF($A51="","",ROUND(SUM($F51:$H51),2))</f>
        <v/>
      </c>
      <c r="J51" s="10">
        <f>IF($A51="","",UPPER(TRIM($A51))&amp;"|"&amp;UPPER(SUBSTITUTE(TRIM($C51)," ","")))</f>
        <v/>
      </c>
      <c r="K51" s="9">
        <f>IF($J51="","",SUMIFS('Purchase Register'!$I:$I,'Purchase Register'!$J:$J,$J51))</f>
        <v/>
      </c>
      <c r="L51" s="9">
        <f>IF($J51="","",ROUND($I51-$K51,2))</f>
        <v/>
      </c>
      <c r="M51" s="11">
        <f>IF($J51="","",IF(COUNTIFS('Purchase Register'!$J:$J,$J51)=0,"Missing in books",IF(ABS($L51)&lt;=Summary!$B$4,"Matched","Value mismatch")))</f>
        <v/>
      </c>
    </row>
    <row r="52">
      <c r="A52" s="6" t="n"/>
      <c r="B52" s="6" t="n"/>
      <c r="C52" s="6" t="n"/>
      <c r="D52" s="7" t="n"/>
      <c r="E52" s="8" t="n"/>
      <c r="F52" s="8" t="n"/>
      <c r="G52" s="8" t="n"/>
      <c r="H52" s="8" t="n"/>
      <c r="I52" s="9">
        <f>IF($A52="","",ROUND(SUM($F52:$H52),2))</f>
        <v/>
      </c>
      <c r="J52" s="10">
        <f>IF($A52="","",UPPER(TRIM($A52))&amp;"|"&amp;UPPER(SUBSTITUTE(TRIM($C52)," ","")))</f>
        <v/>
      </c>
      <c r="K52" s="9">
        <f>IF($J52="","",SUMIFS('Purchase Register'!$I:$I,'Purchase Register'!$J:$J,$J52))</f>
        <v/>
      </c>
      <c r="L52" s="9">
        <f>IF($J52="","",ROUND($I52-$K52,2))</f>
        <v/>
      </c>
      <c r="M52" s="11">
        <f>IF($J52="","",IF(COUNTIFS('Purchase Register'!$J:$J,$J52)=0,"Missing in books",IF(ABS($L52)&lt;=Summary!$B$4,"Matched","Value mismatch")))</f>
        <v/>
      </c>
    </row>
    <row r="53">
      <c r="A53" s="6" t="n"/>
      <c r="B53" s="6" t="n"/>
      <c r="C53" s="6" t="n"/>
      <c r="D53" s="7" t="n"/>
      <c r="E53" s="8" t="n"/>
      <c r="F53" s="8" t="n"/>
      <c r="G53" s="8" t="n"/>
      <c r="H53" s="8" t="n"/>
      <c r="I53" s="9">
        <f>IF($A53="","",ROUND(SUM($F53:$H53),2))</f>
        <v/>
      </c>
      <c r="J53" s="10">
        <f>IF($A53="","",UPPER(TRIM($A53))&amp;"|"&amp;UPPER(SUBSTITUTE(TRIM($C53)," ","")))</f>
        <v/>
      </c>
      <c r="K53" s="9">
        <f>IF($J53="","",SUMIFS('Purchase Register'!$I:$I,'Purchase Register'!$J:$J,$J53))</f>
        <v/>
      </c>
      <c r="L53" s="9">
        <f>IF($J53="","",ROUND($I53-$K53,2))</f>
        <v/>
      </c>
      <c r="M53" s="11">
        <f>IF($J53="","",IF(COUNTIFS('Purchase Register'!$J:$J,$J53)=0,"Missing in books",IF(ABS($L53)&lt;=Summary!$B$4,"Matched","Value mismatch")))</f>
        <v/>
      </c>
    </row>
    <row r="54">
      <c r="A54" s="6" t="n"/>
      <c r="B54" s="6" t="n"/>
      <c r="C54" s="6" t="n"/>
      <c r="D54" s="7" t="n"/>
      <c r="E54" s="8" t="n"/>
      <c r="F54" s="8" t="n"/>
      <c r="G54" s="8" t="n"/>
      <c r="H54" s="8" t="n"/>
      <c r="I54" s="9">
        <f>IF($A54="","",ROUND(SUM($F54:$H54),2))</f>
        <v/>
      </c>
      <c r="J54" s="10">
        <f>IF($A54="","",UPPER(TRIM($A54))&amp;"|"&amp;UPPER(SUBSTITUTE(TRIM($C54)," ","")))</f>
        <v/>
      </c>
      <c r="K54" s="9">
        <f>IF($J54="","",SUMIFS('Purchase Register'!$I:$I,'Purchase Register'!$J:$J,$J54))</f>
        <v/>
      </c>
      <c r="L54" s="9">
        <f>IF($J54="","",ROUND($I54-$K54,2))</f>
        <v/>
      </c>
      <c r="M54" s="11">
        <f>IF($J54="","",IF(COUNTIFS('Purchase Register'!$J:$J,$J54)=0,"Missing in books",IF(ABS($L54)&lt;=Summary!$B$4,"Matched","Value mismatch")))</f>
        <v/>
      </c>
    </row>
    <row r="55">
      <c r="A55" s="6" t="n"/>
      <c r="B55" s="6" t="n"/>
      <c r="C55" s="6" t="n"/>
      <c r="D55" s="7" t="n"/>
      <c r="E55" s="8" t="n"/>
      <c r="F55" s="8" t="n"/>
      <c r="G55" s="8" t="n"/>
      <c r="H55" s="8" t="n"/>
      <c r="I55" s="9">
        <f>IF($A55="","",ROUND(SUM($F55:$H55),2))</f>
        <v/>
      </c>
      <c r="J55" s="10">
        <f>IF($A55="","",UPPER(TRIM($A55))&amp;"|"&amp;UPPER(SUBSTITUTE(TRIM($C55)," ","")))</f>
        <v/>
      </c>
      <c r="K55" s="9">
        <f>IF($J55="","",SUMIFS('Purchase Register'!$I:$I,'Purchase Register'!$J:$J,$J55))</f>
        <v/>
      </c>
      <c r="L55" s="9">
        <f>IF($J55="","",ROUND($I55-$K55,2))</f>
        <v/>
      </c>
      <c r="M55" s="11">
        <f>IF($J55="","",IF(COUNTIFS('Purchase Register'!$J:$J,$J55)=0,"Missing in books",IF(ABS($L55)&lt;=Summary!$B$4,"Matched","Value mismatch")))</f>
        <v/>
      </c>
    </row>
    <row r="56">
      <c r="A56" s="6" t="n"/>
      <c r="B56" s="6" t="n"/>
      <c r="C56" s="6" t="n"/>
      <c r="D56" s="7" t="n"/>
      <c r="E56" s="8" t="n"/>
      <c r="F56" s="8" t="n"/>
      <c r="G56" s="8" t="n"/>
      <c r="H56" s="8" t="n"/>
      <c r="I56" s="9">
        <f>IF($A56="","",ROUND(SUM($F56:$H56),2))</f>
        <v/>
      </c>
      <c r="J56" s="10">
        <f>IF($A56="","",UPPER(TRIM($A56))&amp;"|"&amp;UPPER(SUBSTITUTE(TRIM($C56)," ","")))</f>
        <v/>
      </c>
      <c r="K56" s="9">
        <f>IF($J56="","",SUMIFS('Purchase Register'!$I:$I,'Purchase Register'!$J:$J,$J56))</f>
        <v/>
      </c>
      <c r="L56" s="9">
        <f>IF($J56="","",ROUND($I56-$K56,2))</f>
        <v/>
      </c>
      <c r="M56" s="11">
        <f>IF($J56="","",IF(COUNTIFS('Purchase Register'!$J:$J,$J56)=0,"Missing in books",IF(ABS($L56)&lt;=Summary!$B$4,"Matched","Value mismatch")))</f>
        <v/>
      </c>
    </row>
    <row r="57">
      <c r="A57" s="6" t="n"/>
      <c r="B57" s="6" t="n"/>
      <c r="C57" s="6" t="n"/>
      <c r="D57" s="7" t="n"/>
      <c r="E57" s="8" t="n"/>
      <c r="F57" s="8" t="n"/>
      <c r="G57" s="8" t="n"/>
      <c r="H57" s="8" t="n"/>
      <c r="I57" s="9">
        <f>IF($A57="","",ROUND(SUM($F57:$H57),2))</f>
        <v/>
      </c>
      <c r="J57" s="10">
        <f>IF($A57="","",UPPER(TRIM($A57))&amp;"|"&amp;UPPER(SUBSTITUTE(TRIM($C57)," ","")))</f>
        <v/>
      </c>
      <c r="K57" s="9">
        <f>IF($J57="","",SUMIFS('Purchase Register'!$I:$I,'Purchase Register'!$J:$J,$J57))</f>
        <v/>
      </c>
      <c r="L57" s="9">
        <f>IF($J57="","",ROUND($I57-$K57,2))</f>
        <v/>
      </c>
      <c r="M57" s="11">
        <f>IF($J57="","",IF(COUNTIFS('Purchase Register'!$J:$J,$J57)=0,"Missing in books",IF(ABS($L57)&lt;=Summary!$B$4,"Matched","Value mismatch")))</f>
        <v/>
      </c>
    </row>
    <row r="58">
      <c r="A58" s="6" t="n"/>
      <c r="B58" s="6" t="n"/>
      <c r="C58" s="6" t="n"/>
      <c r="D58" s="7" t="n"/>
      <c r="E58" s="8" t="n"/>
      <c r="F58" s="8" t="n"/>
      <c r="G58" s="8" t="n"/>
      <c r="H58" s="8" t="n"/>
      <c r="I58" s="9">
        <f>IF($A58="","",ROUND(SUM($F58:$H58),2))</f>
        <v/>
      </c>
      <c r="J58" s="10">
        <f>IF($A58="","",UPPER(TRIM($A58))&amp;"|"&amp;UPPER(SUBSTITUTE(TRIM($C58)," ","")))</f>
        <v/>
      </c>
      <c r="K58" s="9">
        <f>IF($J58="","",SUMIFS('Purchase Register'!$I:$I,'Purchase Register'!$J:$J,$J58))</f>
        <v/>
      </c>
      <c r="L58" s="9">
        <f>IF($J58="","",ROUND($I58-$K58,2))</f>
        <v/>
      </c>
      <c r="M58" s="11">
        <f>IF($J58="","",IF(COUNTIFS('Purchase Register'!$J:$J,$J58)=0,"Missing in books",IF(ABS($L58)&lt;=Summary!$B$4,"Matched","Value mismatch")))</f>
        <v/>
      </c>
    </row>
    <row r="59">
      <c r="A59" s="6" t="n"/>
      <c r="B59" s="6" t="n"/>
      <c r="C59" s="6" t="n"/>
      <c r="D59" s="7" t="n"/>
      <c r="E59" s="8" t="n"/>
      <c r="F59" s="8" t="n"/>
      <c r="G59" s="8" t="n"/>
      <c r="H59" s="8" t="n"/>
      <c r="I59" s="9">
        <f>IF($A59="","",ROUND(SUM($F59:$H59),2))</f>
        <v/>
      </c>
      <c r="J59" s="10">
        <f>IF($A59="","",UPPER(TRIM($A59))&amp;"|"&amp;UPPER(SUBSTITUTE(TRIM($C59)," ","")))</f>
        <v/>
      </c>
      <c r="K59" s="9">
        <f>IF($J59="","",SUMIFS('Purchase Register'!$I:$I,'Purchase Register'!$J:$J,$J59))</f>
        <v/>
      </c>
      <c r="L59" s="9">
        <f>IF($J59="","",ROUND($I59-$K59,2))</f>
        <v/>
      </c>
      <c r="M59" s="11">
        <f>IF($J59="","",IF(COUNTIFS('Purchase Register'!$J:$J,$J59)=0,"Missing in books",IF(ABS($L59)&lt;=Summary!$B$4,"Matched","Value mismatch")))</f>
        <v/>
      </c>
    </row>
    <row r="60">
      <c r="A60" s="6" t="n"/>
      <c r="B60" s="6" t="n"/>
      <c r="C60" s="6" t="n"/>
      <c r="D60" s="7" t="n"/>
      <c r="E60" s="8" t="n"/>
      <c r="F60" s="8" t="n"/>
      <c r="G60" s="8" t="n"/>
      <c r="H60" s="8" t="n"/>
      <c r="I60" s="9">
        <f>IF($A60="","",ROUND(SUM($F60:$H60),2))</f>
        <v/>
      </c>
      <c r="J60" s="10">
        <f>IF($A60="","",UPPER(TRIM($A60))&amp;"|"&amp;UPPER(SUBSTITUTE(TRIM($C60)," ","")))</f>
        <v/>
      </c>
      <c r="K60" s="9">
        <f>IF($J60="","",SUMIFS('Purchase Register'!$I:$I,'Purchase Register'!$J:$J,$J60))</f>
        <v/>
      </c>
      <c r="L60" s="9">
        <f>IF($J60="","",ROUND($I60-$K60,2))</f>
        <v/>
      </c>
      <c r="M60" s="11">
        <f>IF($J60="","",IF(COUNTIFS('Purchase Register'!$J:$J,$J60)=0,"Missing in books",IF(ABS($L60)&lt;=Summary!$B$4,"Matched","Value mismatch")))</f>
        <v/>
      </c>
    </row>
    <row r="61">
      <c r="A61" s="6" t="n"/>
      <c r="B61" s="6" t="n"/>
      <c r="C61" s="6" t="n"/>
      <c r="D61" s="7" t="n"/>
      <c r="E61" s="8" t="n"/>
      <c r="F61" s="8" t="n"/>
      <c r="G61" s="8" t="n"/>
      <c r="H61" s="8" t="n"/>
      <c r="I61" s="9">
        <f>IF($A61="","",ROUND(SUM($F61:$H61),2))</f>
        <v/>
      </c>
      <c r="J61" s="10">
        <f>IF($A61="","",UPPER(TRIM($A61))&amp;"|"&amp;UPPER(SUBSTITUTE(TRIM($C61)," ","")))</f>
        <v/>
      </c>
      <c r="K61" s="9">
        <f>IF($J61="","",SUMIFS('Purchase Register'!$I:$I,'Purchase Register'!$J:$J,$J61))</f>
        <v/>
      </c>
      <c r="L61" s="9">
        <f>IF($J61="","",ROUND($I61-$K61,2))</f>
        <v/>
      </c>
      <c r="M61" s="11">
        <f>IF($J61="","",IF(COUNTIFS('Purchase Register'!$J:$J,$J61)=0,"Missing in books",IF(ABS($L61)&lt;=Summary!$B$4,"Matched","Value mismatch")))</f>
        <v/>
      </c>
    </row>
    <row r="62">
      <c r="A62" s="6" t="n"/>
      <c r="B62" s="6" t="n"/>
      <c r="C62" s="6" t="n"/>
      <c r="D62" s="7" t="n"/>
      <c r="E62" s="8" t="n"/>
      <c r="F62" s="8" t="n"/>
      <c r="G62" s="8" t="n"/>
      <c r="H62" s="8" t="n"/>
      <c r="I62" s="9">
        <f>IF($A62="","",ROUND(SUM($F62:$H62),2))</f>
        <v/>
      </c>
      <c r="J62" s="10">
        <f>IF($A62="","",UPPER(TRIM($A62))&amp;"|"&amp;UPPER(SUBSTITUTE(TRIM($C62)," ","")))</f>
        <v/>
      </c>
      <c r="K62" s="9">
        <f>IF($J62="","",SUMIFS('Purchase Register'!$I:$I,'Purchase Register'!$J:$J,$J62))</f>
        <v/>
      </c>
      <c r="L62" s="9">
        <f>IF($J62="","",ROUND($I62-$K62,2))</f>
        <v/>
      </c>
      <c r="M62" s="11">
        <f>IF($J62="","",IF(COUNTIFS('Purchase Register'!$J:$J,$J62)=0,"Missing in books",IF(ABS($L62)&lt;=Summary!$B$4,"Matched","Value mismatch")))</f>
        <v/>
      </c>
    </row>
    <row r="63">
      <c r="A63" s="6" t="n"/>
      <c r="B63" s="6" t="n"/>
      <c r="C63" s="6" t="n"/>
      <c r="D63" s="7" t="n"/>
      <c r="E63" s="8" t="n"/>
      <c r="F63" s="8" t="n"/>
      <c r="G63" s="8" t="n"/>
      <c r="H63" s="8" t="n"/>
      <c r="I63" s="9">
        <f>IF($A63="","",ROUND(SUM($F63:$H63),2))</f>
        <v/>
      </c>
      <c r="J63" s="10">
        <f>IF($A63="","",UPPER(TRIM($A63))&amp;"|"&amp;UPPER(SUBSTITUTE(TRIM($C63)," ","")))</f>
        <v/>
      </c>
      <c r="K63" s="9">
        <f>IF($J63="","",SUMIFS('Purchase Register'!$I:$I,'Purchase Register'!$J:$J,$J63))</f>
        <v/>
      </c>
      <c r="L63" s="9">
        <f>IF($J63="","",ROUND($I63-$K63,2))</f>
        <v/>
      </c>
      <c r="M63" s="11">
        <f>IF($J63="","",IF(COUNTIFS('Purchase Register'!$J:$J,$J63)=0,"Missing in books",IF(ABS($L63)&lt;=Summary!$B$4,"Matched","Value mismatch")))</f>
        <v/>
      </c>
    </row>
    <row r="64">
      <c r="A64" s="6" t="n"/>
      <c r="B64" s="6" t="n"/>
      <c r="C64" s="6" t="n"/>
      <c r="D64" s="7" t="n"/>
      <c r="E64" s="8" t="n"/>
      <c r="F64" s="8" t="n"/>
      <c r="G64" s="8" t="n"/>
      <c r="H64" s="8" t="n"/>
      <c r="I64" s="9">
        <f>IF($A64="","",ROUND(SUM($F64:$H64),2))</f>
        <v/>
      </c>
      <c r="J64" s="10">
        <f>IF($A64="","",UPPER(TRIM($A64))&amp;"|"&amp;UPPER(SUBSTITUTE(TRIM($C64)," ","")))</f>
        <v/>
      </c>
      <c r="K64" s="9">
        <f>IF($J64="","",SUMIFS('Purchase Register'!$I:$I,'Purchase Register'!$J:$J,$J64))</f>
        <v/>
      </c>
      <c r="L64" s="9">
        <f>IF($J64="","",ROUND($I64-$K64,2))</f>
        <v/>
      </c>
      <c r="M64" s="11">
        <f>IF($J64="","",IF(COUNTIFS('Purchase Register'!$J:$J,$J64)=0,"Missing in books",IF(ABS($L64)&lt;=Summary!$B$4,"Matched","Value mismatch")))</f>
        <v/>
      </c>
    </row>
    <row r="65">
      <c r="A65" s="6" t="n"/>
      <c r="B65" s="6" t="n"/>
      <c r="C65" s="6" t="n"/>
      <c r="D65" s="7" t="n"/>
      <c r="E65" s="8" t="n"/>
      <c r="F65" s="8" t="n"/>
      <c r="G65" s="8" t="n"/>
      <c r="H65" s="8" t="n"/>
      <c r="I65" s="9">
        <f>IF($A65="","",ROUND(SUM($F65:$H65),2))</f>
        <v/>
      </c>
      <c r="J65" s="10">
        <f>IF($A65="","",UPPER(TRIM($A65))&amp;"|"&amp;UPPER(SUBSTITUTE(TRIM($C65)," ","")))</f>
        <v/>
      </c>
      <c r="K65" s="9">
        <f>IF($J65="","",SUMIFS('Purchase Register'!$I:$I,'Purchase Register'!$J:$J,$J65))</f>
        <v/>
      </c>
      <c r="L65" s="9">
        <f>IF($J65="","",ROUND($I65-$K65,2))</f>
        <v/>
      </c>
      <c r="M65" s="11">
        <f>IF($J65="","",IF(COUNTIFS('Purchase Register'!$J:$J,$J65)=0,"Missing in books",IF(ABS($L65)&lt;=Summary!$B$4,"Matched","Value mismatch")))</f>
        <v/>
      </c>
    </row>
    <row r="66">
      <c r="A66" s="6" t="n"/>
      <c r="B66" s="6" t="n"/>
      <c r="C66" s="6" t="n"/>
      <c r="D66" s="7" t="n"/>
      <c r="E66" s="8" t="n"/>
      <c r="F66" s="8" t="n"/>
      <c r="G66" s="8" t="n"/>
      <c r="H66" s="8" t="n"/>
      <c r="I66" s="9">
        <f>IF($A66="","",ROUND(SUM($F66:$H66),2))</f>
        <v/>
      </c>
      <c r="J66" s="10">
        <f>IF($A66="","",UPPER(TRIM($A66))&amp;"|"&amp;UPPER(SUBSTITUTE(TRIM($C66)," ","")))</f>
        <v/>
      </c>
      <c r="K66" s="9">
        <f>IF($J66="","",SUMIFS('Purchase Register'!$I:$I,'Purchase Register'!$J:$J,$J66))</f>
        <v/>
      </c>
      <c r="L66" s="9">
        <f>IF($J66="","",ROUND($I66-$K66,2))</f>
        <v/>
      </c>
      <c r="M66" s="11">
        <f>IF($J66="","",IF(COUNTIFS('Purchase Register'!$J:$J,$J66)=0,"Missing in books",IF(ABS($L66)&lt;=Summary!$B$4,"Matched","Value mismatch")))</f>
        <v/>
      </c>
    </row>
    <row r="67">
      <c r="A67" s="6" t="n"/>
      <c r="B67" s="6" t="n"/>
      <c r="C67" s="6" t="n"/>
      <c r="D67" s="7" t="n"/>
      <c r="E67" s="8" t="n"/>
      <c r="F67" s="8" t="n"/>
      <c r="G67" s="8" t="n"/>
      <c r="H67" s="8" t="n"/>
      <c r="I67" s="9">
        <f>IF($A67="","",ROUND(SUM($F67:$H67),2))</f>
        <v/>
      </c>
      <c r="J67" s="10">
        <f>IF($A67="","",UPPER(TRIM($A67))&amp;"|"&amp;UPPER(SUBSTITUTE(TRIM($C67)," ","")))</f>
        <v/>
      </c>
      <c r="K67" s="9">
        <f>IF($J67="","",SUMIFS('Purchase Register'!$I:$I,'Purchase Register'!$J:$J,$J67))</f>
        <v/>
      </c>
      <c r="L67" s="9">
        <f>IF($J67="","",ROUND($I67-$K67,2))</f>
        <v/>
      </c>
      <c r="M67" s="11">
        <f>IF($J67="","",IF(COUNTIFS('Purchase Register'!$J:$J,$J67)=0,"Missing in books",IF(ABS($L67)&lt;=Summary!$B$4,"Matched","Value mismatch")))</f>
        <v/>
      </c>
    </row>
    <row r="68">
      <c r="A68" s="6" t="n"/>
      <c r="B68" s="6" t="n"/>
      <c r="C68" s="6" t="n"/>
      <c r="D68" s="7" t="n"/>
      <c r="E68" s="8" t="n"/>
      <c r="F68" s="8" t="n"/>
      <c r="G68" s="8" t="n"/>
      <c r="H68" s="8" t="n"/>
      <c r="I68" s="9">
        <f>IF($A68="","",ROUND(SUM($F68:$H68),2))</f>
        <v/>
      </c>
      <c r="J68" s="10">
        <f>IF($A68="","",UPPER(TRIM($A68))&amp;"|"&amp;UPPER(SUBSTITUTE(TRIM($C68)," ","")))</f>
        <v/>
      </c>
      <c r="K68" s="9">
        <f>IF($J68="","",SUMIFS('Purchase Register'!$I:$I,'Purchase Register'!$J:$J,$J68))</f>
        <v/>
      </c>
      <c r="L68" s="9">
        <f>IF($J68="","",ROUND($I68-$K68,2))</f>
        <v/>
      </c>
      <c r="M68" s="11">
        <f>IF($J68="","",IF(COUNTIFS('Purchase Register'!$J:$J,$J68)=0,"Missing in books",IF(ABS($L68)&lt;=Summary!$B$4,"Matched","Value mismatch")))</f>
        <v/>
      </c>
    </row>
    <row r="69">
      <c r="A69" s="6" t="n"/>
      <c r="B69" s="6" t="n"/>
      <c r="C69" s="6" t="n"/>
      <c r="D69" s="7" t="n"/>
      <c r="E69" s="8" t="n"/>
      <c r="F69" s="8" t="n"/>
      <c r="G69" s="8" t="n"/>
      <c r="H69" s="8" t="n"/>
      <c r="I69" s="9">
        <f>IF($A69="","",ROUND(SUM($F69:$H69),2))</f>
        <v/>
      </c>
      <c r="J69" s="10">
        <f>IF($A69="","",UPPER(TRIM($A69))&amp;"|"&amp;UPPER(SUBSTITUTE(TRIM($C69)," ","")))</f>
        <v/>
      </c>
      <c r="K69" s="9">
        <f>IF($J69="","",SUMIFS('Purchase Register'!$I:$I,'Purchase Register'!$J:$J,$J69))</f>
        <v/>
      </c>
      <c r="L69" s="9">
        <f>IF($J69="","",ROUND($I69-$K69,2))</f>
        <v/>
      </c>
      <c r="M69" s="11">
        <f>IF($J69="","",IF(COUNTIFS('Purchase Register'!$J:$J,$J69)=0,"Missing in books",IF(ABS($L69)&lt;=Summary!$B$4,"Matched","Value mismatch")))</f>
        <v/>
      </c>
    </row>
    <row r="70">
      <c r="A70" s="6" t="n"/>
      <c r="B70" s="6" t="n"/>
      <c r="C70" s="6" t="n"/>
      <c r="D70" s="7" t="n"/>
      <c r="E70" s="8" t="n"/>
      <c r="F70" s="8" t="n"/>
      <c r="G70" s="8" t="n"/>
      <c r="H70" s="8" t="n"/>
      <c r="I70" s="9">
        <f>IF($A70="","",ROUND(SUM($F70:$H70),2))</f>
        <v/>
      </c>
      <c r="J70" s="10">
        <f>IF($A70="","",UPPER(TRIM($A70))&amp;"|"&amp;UPPER(SUBSTITUTE(TRIM($C70)," ","")))</f>
        <v/>
      </c>
      <c r="K70" s="9">
        <f>IF($J70="","",SUMIFS('Purchase Register'!$I:$I,'Purchase Register'!$J:$J,$J70))</f>
        <v/>
      </c>
      <c r="L70" s="9">
        <f>IF($J70="","",ROUND($I70-$K70,2))</f>
        <v/>
      </c>
      <c r="M70" s="11">
        <f>IF($J70="","",IF(COUNTIFS('Purchase Register'!$J:$J,$J70)=0,"Missing in books",IF(ABS($L70)&lt;=Summary!$B$4,"Matched","Value mismatch")))</f>
        <v/>
      </c>
    </row>
    <row r="71">
      <c r="A71" s="6" t="n"/>
      <c r="B71" s="6" t="n"/>
      <c r="C71" s="6" t="n"/>
      <c r="D71" s="7" t="n"/>
      <c r="E71" s="8" t="n"/>
      <c r="F71" s="8" t="n"/>
      <c r="G71" s="8" t="n"/>
      <c r="H71" s="8" t="n"/>
      <c r="I71" s="9">
        <f>IF($A71="","",ROUND(SUM($F71:$H71),2))</f>
        <v/>
      </c>
      <c r="J71" s="10">
        <f>IF($A71="","",UPPER(TRIM($A71))&amp;"|"&amp;UPPER(SUBSTITUTE(TRIM($C71)," ","")))</f>
        <v/>
      </c>
      <c r="K71" s="9">
        <f>IF($J71="","",SUMIFS('Purchase Register'!$I:$I,'Purchase Register'!$J:$J,$J71))</f>
        <v/>
      </c>
      <c r="L71" s="9">
        <f>IF($J71="","",ROUND($I71-$K71,2))</f>
        <v/>
      </c>
      <c r="M71" s="11">
        <f>IF($J71="","",IF(COUNTIFS('Purchase Register'!$J:$J,$J71)=0,"Missing in books",IF(ABS($L71)&lt;=Summary!$B$4,"Matched","Value mismatch")))</f>
        <v/>
      </c>
    </row>
    <row r="72">
      <c r="A72" s="6" t="n"/>
      <c r="B72" s="6" t="n"/>
      <c r="C72" s="6" t="n"/>
      <c r="D72" s="7" t="n"/>
      <c r="E72" s="8" t="n"/>
      <c r="F72" s="8" t="n"/>
      <c r="G72" s="8" t="n"/>
      <c r="H72" s="8" t="n"/>
      <c r="I72" s="9">
        <f>IF($A72="","",ROUND(SUM($F72:$H72),2))</f>
        <v/>
      </c>
      <c r="J72" s="10">
        <f>IF($A72="","",UPPER(TRIM($A72))&amp;"|"&amp;UPPER(SUBSTITUTE(TRIM($C72)," ","")))</f>
        <v/>
      </c>
      <c r="K72" s="9">
        <f>IF($J72="","",SUMIFS('Purchase Register'!$I:$I,'Purchase Register'!$J:$J,$J72))</f>
        <v/>
      </c>
      <c r="L72" s="9">
        <f>IF($J72="","",ROUND($I72-$K72,2))</f>
        <v/>
      </c>
      <c r="M72" s="11">
        <f>IF($J72="","",IF(COUNTIFS('Purchase Register'!$J:$J,$J72)=0,"Missing in books",IF(ABS($L72)&lt;=Summary!$B$4,"Matched","Value mismatch")))</f>
        <v/>
      </c>
    </row>
    <row r="73">
      <c r="A73" s="6" t="n"/>
      <c r="B73" s="6" t="n"/>
      <c r="C73" s="6" t="n"/>
      <c r="D73" s="7" t="n"/>
      <c r="E73" s="8" t="n"/>
      <c r="F73" s="8" t="n"/>
      <c r="G73" s="8" t="n"/>
      <c r="H73" s="8" t="n"/>
      <c r="I73" s="9">
        <f>IF($A73="","",ROUND(SUM($F73:$H73),2))</f>
        <v/>
      </c>
      <c r="J73" s="10">
        <f>IF($A73="","",UPPER(TRIM($A73))&amp;"|"&amp;UPPER(SUBSTITUTE(TRIM($C73)," ","")))</f>
        <v/>
      </c>
      <c r="K73" s="9">
        <f>IF($J73="","",SUMIFS('Purchase Register'!$I:$I,'Purchase Register'!$J:$J,$J73))</f>
        <v/>
      </c>
      <c r="L73" s="9">
        <f>IF($J73="","",ROUND($I73-$K73,2))</f>
        <v/>
      </c>
      <c r="M73" s="11">
        <f>IF($J73="","",IF(COUNTIFS('Purchase Register'!$J:$J,$J73)=0,"Missing in books",IF(ABS($L73)&lt;=Summary!$B$4,"Matched","Value mismatch")))</f>
        <v/>
      </c>
    </row>
    <row r="74">
      <c r="A74" s="6" t="n"/>
      <c r="B74" s="6" t="n"/>
      <c r="C74" s="6" t="n"/>
      <c r="D74" s="7" t="n"/>
      <c r="E74" s="8" t="n"/>
      <c r="F74" s="8" t="n"/>
      <c r="G74" s="8" t="n"/>
      <c r="H74" s="8" t="n"/>
      <c r="I74" s="9">
        <f>IF($A74="","",ROUND(SUM($F74:$H74),2))</f>
        <v/>
      </c>
      <c r="J74" s="10">
        <f>IF($A74="","",UPPER(TRIM($A74))&amp;"|"&amp;UPPER(SUBSTITUTE(TRIM($C74)," ","")))</f>
        <v/>
      </c>
      <c r="K74" s="9">
        <f>IF($J74="","",SUMIFS('Purchase Register'!$I:$I,'Purchase Register'!$J:$J,$J74))</f>
        <v/>
      </c>
      <c r="L74" s="9">
        <f>IF($J74="","",ROUND($I74-$K74,2))</f>
        <v/>
      </c>
      <c r="M74" s="11">
        <f>IF($J74="","",IF(COUNTIFS('Purchase Register'!$J:$J,$J74)=0,"Missing in books",IF(ABS($L74)&lt;=Summary!$B$4,"Matched","Value mismatch")))</f>
        <v/>
      </c>
    </row>
    <row r="75">
      <c r="A75" s="6" t="n"/>
      <c r="B75" s="6" t="n"/>
      <c r="C75" s="6" t="n"/>
      <c r="D75" s="7" t="n"/>
      <c r="E75" s="8" t="n"/>
      <c r="F75" s="8" t="n"/>
      <c r="G75" s="8" t="n"/>
      <c r="H75" s="8" t="n"/>
      <c r="I75" s="9">
        <f>IF($A75="","",ROUND(SUM($F75:$H75),2))</f>
        <v/>
      </c>
      <c r="J75" s="10">
        <f>IF($A75="","",UPPER(TRIM($A75))&amp;"|"&amp;UPPER(SUBSTITUTE(TRIM($C75)," ","")))</f>
        <v/>
      </c>
      <c r="K75" s="9">
        <f>IF($J75="","",SUMIFS('Purchase Register'!$I:$I,'Purchase Register'!$J:$J,$J75))</f>
        <v/>
      </c>
      <c r="L75" s="9">
        <f>IF($J75="","",ROUND($I75-$K75,2))</f>
        <v/>
      </c>
      <c r="M75" s="11">
        <f>IF($J75="","",IF(COUNTIFS('Purchase Register'!$J:$J,$J75)=0,"Missing in books",IF(ABS($L75)&lt;=Summary!$B$4,"Matched","Value mismatch")))</f>
        <v/>
      </c>
    </row>
    <row r="76">
      <c r="A76" s="6" t="n"/>
      <c r="B76" s="6" t="n"/>
      <c r="C76" s="6" t="n"/>
      <c r="D76" s="7" t="n"/>
      <c r="E76" s="8" t="n"/>
      <c r="F76" s="8" t="n"/>
      <c r="G76" s="8" t="n"/>
      <c r="H76" s="8" t="n"/>
      <c r="I76" s="9">
        <f>IF($A76="","",ROUND(SUM($F76:$H76),2))</f>
        <v/>
      </c>
      <c r="J76" s="10">
        <f>IF($A76="","",UPPER(TRIM($A76))&amp;"|"&amp;UPPER(SUBSTITUTE(TRIM($C76)," ","")))</f>
        <v/>
      </c>
      <c r="K76" s="9">
        <f>IF($J76="","",SUMIFS('Purchase Register'!$I:$I,'Purchase Register'!$J:$J,$J76))</f>
        <v/>
      </c>
      <c r="L76" s="9">
        <f>IF($J76="","",ROUND($I76-$K76,2))</f>
        <v/>
      </c>
      <c r="M76" s="11">
        <f>IF($J76="","",IF(COUNTIFS('Purchase Register'!$J:$J,$J76)=0,"Missing in books",IF(ABS($L76)&lt;=Summary!$B$4,"Matched","Value mismatch")))</f>
        <v/>
      </c>
    </row>
    <row r="77">
      <c r="A77" s="6" t="n"/>
      <c r="B77" s="6" t="n"/>
      <c r="C77" s="6" t="n"/>
      <c r="D77" s="7" t="n"/>
      <c r="E77" s="8" t="n"/>
      <c r="F77" s="8" t="n"/>
      <c r="G77" s="8" t="n"/>
      <c r="H77" s="8" t="n"/>
      <c r="I77" s="9">
        <f>IF($A77="","",ROUND(SUM($F77:$H77),2))</f>
        <v/>
      </c>
      <c r="J77" s="10">
        <f>IF($A77="","",UPPER(TRIM($A77))&amp;"|"&amp;UPPER(SUBSTITUTE(TRIM($C77)," ","")))</f>
        <v/>
      </c>
      <c r="K77" s="9">
        <f>IF($J77="","",SUMIFS('Purchase Register'!$I:$I,'Purchase Register'!$J:$J,$J77))</f>
        <v/>
      </c>
      <c r="L77" s="9">
        <f>IF($J77="","",ROUND($I77-$K77,2))</f>
        <v/>
      </c>
      <c r="M77" s="11">
        <f>IF($J77="","",IF(COUNTIFS('Purchase Register'!$J:$J,$J77)=0,"Missing in books",IF(ABS($L77)&lt;=Summary!$B$4,"Matched","Value mismatch")))</f>
        <v/>
      </c>
    </row>
    <row r="78">
      <c r="A78" s="6" t="n"/>
      <c r="B78" s="6" t="n"/>
      <c r="C78" s="6" t="n"/>
      <c r="D78" s="7" t="n"/>
      <c r="E78" s="8" t="n"/>
      <c r="F78" s="8" t="n"/>
      <c r="G78" s="8" t="n"/>
      <c r="H78" s="8" t="n"/>
      <c r="I78" s="9">
        <f>IF($A78="","",ROUND(SUM($F78:$H78),2))</f>
        <v/>
      </c>
      <c r="J78" s="10">
        <f>IF($A78="","",UPPER(TRIM($A78))&amp;"|"&amp;UPPER(SUBSTITUTE(TRIM($C78)," ","")))</f>
        <v/>
      </c>
      <c r="K78" s="9">
        <f>IF($J78="","",SUMIFS('Purchase Register'!$I:$I,'Purchase Register'!$J:$J,$J78))</f>
        <v/>
      </c>
      <c r="L78" s="9">
        <f>IF($J78="","",ROUND($I78-$K78,2))</f>
        <v/>
      </c>
      <c r="M78" s="11">
        <f>IF($J78="","",IF(COUNTIFS('Purchase Register'!$J:$J,$J78)=0,"Missing in books",IF(ABS($L78)&lt;=Summary!$B$4,"Matched","Value mismatch")))</f>
        <v/>
      </c>
    </row>
    <row r="79">
      <c r="A79" s="6" t="n"/>
      <c r="B79" s="6" t="n"/>
      <c r="C79" s="6" t="n"/>
      <c r="D79" s="7" t="n"/>
      <c r="E79" s="8" t="n"/>
      <c r="F79" s="8" t="n"/>
      <c r="G79" s="8" t="n"/>
      <c r="H79" s="8" t="n"/>
      <c r="I79" s="9">
        <f>IF($A79="","",ROUND(SUM($F79:$H79),2))</f>
        <v/>
      </c>
      <c r="J79" s="10">
        <f>IF($A79="","",UPPER(TRIM($A79))&amp;"|"&amp;UPPER(SUBSTITUTE(TRIM($C79)," ","")))</f>
        <v/>
      </c>
      <c r="K79" s="9">
        <f>IF($J79="","",SUMIFS('Purchase Register'!$I:$I,'Purchase Register'!$J:$J,$J79))</f>
        <v/>
      </c>
      <c r="L79" s="9">
        <f>IF($J79="","",ROUND($I79-$K79,2))</f>
        <v/>
      </c>
      <c r="M79" s="11">
        <f>IF($J79="","",IF(COUNTIFS('Purchase Register'!$J:$J,$J79)=0,"Missing in books",IF(ABS($L79)&lt;=Summary!$B$4,"Matched","Value mismatch")))</f>
        <v/>
      </c>
    </row>
    <row r="80">
      <c r="A80" s="6" t="n"/>
      <c r="B80" s="6" t="n"/>
      <c r="C80" s="6" t="n"/>
      <c r="D80" s="7" t="n"/>
      <c r="E80" s="8" t="n"/>
      <c r="F80" s="8" t="n"/>
      <c r="G80" s="8" t="n"/>
      <c r="H80" s="8" t="n"/>
      <c r="I80" s="9">
        <f>IF($A80="","",ROUND(SUM($F80:$H80),2))</f>
        <v/>
      </c>
      <c r="J80" s="10">
        <f>IF($A80="","",UPPER(TRIM($A80))&amp;"|"&amp;UPPER(SUBSTITUTE(TRIM($C80)," ","")))</f>
        <v/>
      </c>
      <c r="K80" s="9">
        <f>IF($J80="","",SUMIFS('Purchase Register'!$I:$I,'Purchase Register'!$J:$J,$J80))</f>
        <v/>
      </c>
      <c r="L80" s="9">
        <f>IF($J80="","",ROUND($I80-$K80,2))</f>
        <v/>
      </c>
      <c r="M80" s="11">
        <f>IF($J80="","",IF(COUNTIFS('Purchase Register'!$J:$J,$J80)=0,"Missing in books",IF(ABS($L80)&lt;=Summary!$B$4,"Matched","Value mismatch")))</f>
        <v/>
      </c>
    </row>
    <row r="81">
      <c r="A81" s="6" t="n"/>
      <c r="B81" s="6" t="n"/>
      <c r="C81" s="6" t="n"/>
      <c r="D81" s="7" t="n"/>
      <c r="E81" s="8" t="n"/>
      <c r="F81" s="8" t="n"/>
      <c r="G81" s="8" t="n"/>
      <c r="H81" s="8" t="n"/>
      <c r="I81" s="9">
        <f>IF($A81="","",ROUND(SUM($F81:$H81),2))</f>
        <v/>
      </c>
      <c r="J81" s="10">
        <f>IF($A81="","",UPPER(TRIM($A81))&amp;"|"&amp;UPPER(SUBSTITUTE(TRIM($C81)," ","")))</f>
        <v/>
      </c>
      <c r="K81" s="9">
        <f>IF($J81="","",SUMIFS('Purchase Register'!$I:$I,'Purchase Register'!$J:$J,$J81))</f>
        <v/>
      </c>
      <c r="L81" s="9">
        <f>IF($J81="","",ROUND($I81-$K81,2))</f>
        <v/>
      </c>
      <c r="M81" s="11">
        <f>IF($J81="","",IF(COUNTIFS('Purchase Register'!$J:$J,$J81)=0,"Missing in books",IF(ABS($L81)&lt;=Summary!$B$4,"Matched","Value mismatch")))</f>
        <v/>
      </c>
    </row>
    <row r="82">
      <c r="A82" s="6" t="n"/>
      <c r="B82" s="6" t="n"/>
      <c r="C82" s="6" t="n"/>
      <c r="D82" s="7" t="n"/>
      <c r="E82" s="8" t="n"/>
      <c r="F82" s="8" t="n"/>
      <c r="G82" s="8" t="n"/>
      <c r="H82" s="8" t="n"/>
      <c r="I82" s="9">
        <f>IF($A82="","",ROUND(SUM($F82:$H82),2))</f>
        <v/>
      </c>
      <c r="J82" s="10">
        <f>IF($A82="","",UPPER(TRIM($A82))&amp;"|"&amp;UPPER(SUBSTITUTE(TRIM($C82)," ","")))</f>
        <v/>
      </c>
      <c r="K82" s="9">
        <f>IF($J82="","",SUMIFS('Purchase Register'!$I:$I,'Purchase Register'!$J:$J,$J82))</f>
        <v/>
      </c>
      <c r="L82" s="9">
        <f>IF($J82="","",ROUND($I82-$K82,2))</f>
        <v/>
      </c>
      <c r="M82" s="11">
        <f>IF($J82="","",IF(COUNTIFS('Purchase Register'!$J:$J,$J82)=0,"Missing in books",IF(ABS($L82)&lt;=Summary!$B$4,"Matched","Value mismatch")))</f>
        <v/>
      </c>
    </row>
    <row r="83">
      <c r="A83" s="6" t="n"/>
      <c r="B83" s="6" t="n"/>
      <c r="C83" s="6" t="n"/>
      <c r="D83" s="7" t="n"/>
      <c r="E83" s="8" t="n"/>
      <c r="F83" s="8" t="n"/>
      <c r="G83" s="8" t="n"/>
      <c r="H83" s="8" t="n"/>
      <c r="I83" s="9">
        <f>IF($A83="","",ROUND(SUM($F83:$H83),2))</f>
        <v/>
      </c>
      <c r="J83" s="10">
        <f>IF($A83="","",UPPER(TRIM($A83))&amp;"|"&amp;UPPER(SUBSTITUTE(TRIM($C83)," ","")))</f>
        <v/>
      </c>
      <c r="K83" s="9">
        <f>IF($J83="","",SUMIFS('Purchase Register'!$I:$I,'Purchase Register'!$J:$J,$J83))</f>
        <v/>
      </c>
      <c r="L83" s="9">
        <f>IF($J83="","",ROUND($I83-$K83,2))</f>
        <v/>
      </c>
      <c r="M83" s="11">
        <f>IF($J83="","",IF(COUNTIFS('Purchase Register'!$J:$J,$J83)=0,"Missing in books",IF(ABS($L83)&lt;=Summary!$B$4,"Matched","Value mismatch")))</f>
        <v/>
      </c>
    </row>
    <row r="84">
      <c r="A84" s="6" t="n"/>
      <c r="B84" s="6" t="n"/>
      <c r="C84" s="6" t="n"/>
      <c r="D84" s="7" t="n"/>
      <c r="E84" s="8" t="n"/>
      <c r="F84" s="8" t="n"/>
      <c r="G84" s="8" t="n"/>
      <c r="H84" s="8" t="n"/>
      <c r="I84" s="9">
        <f>IF($A84="","",ROUND(SUM($F84:$H84),2))</f>
        <v/>
      </c>
      <c r="J84" s="10">
        <f>IF($A84="","",UPPER(TRIM($A84))&amp;"|"&amp;UPPER(SUBSTITUTE(TRIM($C84)," ","")))</f>
        <v/>
      </c>
      <c r="K84" s="9">
        <f>IF($J84="","",SUMIFS('Purchase Register'!$I:$I,'Purchase Register'!$J:$J,$J84))</f>
        <v/>
      </c>
      <c r="L84" s="9">
        <f>IF($J84="","",ROUND($I84-$K84,2))</f>
        <v/>
      </c>
      <c r="M84" s="11">
        <f>IF($J84="","",IF(COUNTIFS('Purchase Register'!$J:$J,$J84)=0,"Missing in books",IF(ABS($L84)&lt;=Summary!$B$4,"Matched","Value mismatch")))</f>
        <v/>
      </c>
    </row>
    <row r="85">
      <c r="A85" s="6" t="n"/>
      <c r="B85" s="6" t="n"/>
      <c r="C85" s="6" t="n"/>
      <c r="D85" s="7" t="n"/>
      <c r="E85" s="8" t="n"/>
      <c r="F85" s="8" t="n"/>
      <c r="G85" s="8" t="n"/>
      <c r="H85" s="8" t="n"/>
      <c r="I85" s="9">
        <f>IF($A85="","",ROUND(SUM($F85:$H85),2))</f>
        <v/>
      </c>
      <c r="J85" s="10">
        <f>IF($A85="","",UPPER(TRIM($A85))&amp;"|"&amp;UPPER(SUBSTITUTE(TRIM($C85)," ","")))</f>
        <v/>
      </c>
      <c r="K85" s="9">
        <f>IF($J85="","",SUMIFS('Purchase Register'!$I:$I,'Purchase Register'!$J:$J,$J85))</f>
        <v/>
      </c>
      <c r="L85" s="9">
        <f>IF($J85="","",ROUND($I85-$K85,2))</f>
        <v/>
      </c>
      <c r="M85" s="11">
        <f>IF($J85="","",IF(COUNTIFS('Purchase Register'!$J:$J,$J85)=0,"Missing in books",IF(ABS($L85)&lt;=Summary!$B$4,"Matched","Value mismatch")))</f>
        <v/>
      </c>
    </row>
    <row r="86">
      <c r="A86" s="6" t="n"/>
      <c r="B86" s="6" t="n"/>
      <c r="C86" s="6" t="n"/>
      <c r="D86" s="7" t="n"/>
      <c r="E86" s="8" t="n"/>
      <c r="F86" s="8" t="n"/>
      <c r="G86" s="8" t="n"/>
      <c r="H86" s="8" t="n"/>
      <c r="I86" s="9">
        <f>IF($A86="","",ROUND(SUM($F86:$H86),2))</f>
        <v/>
      </c>
      <c r="J86" s="10">
        <f>IF($A86="","",UPPER(TRIM($A86))&amp;"|"&amp;UPPER(SUBSTITUTE(TRIM($C86)," ","")))</f>
        <v/>
      </c>
      <c r="K86" s="9">
        <f>IF($J86="","",SUMIFS('Purchase Register'!$I:$I,'Purchase Register'!$J:$J,$J86))</f>
        <v/>
      </c>
      <c r="L86" s="9">
        <f>IF($J86="","",ROUND($I86-$K86,2))</f>
        <v/>
      </c>
      <c r="M86" s="11">
        <f>IF($J86="","",IF(COUNTIFS('Purchase Register'!$J:$J,$J86)=0,"Missing in books",IF(ABS($L86)&lt;=Summary!$B$4,"Matched","Value mismatch")))</f>
        <v/>
      </c>
    </row>
    <row r="87">
      <c r="A87" s="6" t="n"/>
      <c r="B87" s="6" t="n"/>
      <c r="C87" s="6" t="n"/>
      <c r="D87" s="7" t="n"/>
      <c r="E87" s="8" t="n"/>
      <c r="F87" s="8" t="n"/>
      <c r="G87" s="8" t="n"/>
      <c r="H87" s="8" t="n"/>
      <c r="I87" s="9">
        <f>IF($A87="","",ROUND(SUM($F87:$H87),2))</f>
        <v/>
      </c>
      <c r="J87" s="10">
        <f>IF($A87="","",UPPER(TRIM($A87))&amp;"|"&amp;UPPER(SUBSTITUTE(TRIM($C87)," ","")))</f>
        <v/>
      </c>
      <c r="K87" s="9">
        <f>IF($J87="","",SUMIFS('Purchase Register'!$I:$I,'Purchase Register'!$J:$J,$J87))</f>
        <v/>
      </c>
      <c r="L87" s="9">
        <f>IF($J87="","",ROUND($I87-$K87,2))</f>
        <v/>
      </c>
      <c r="M87" s="11">
        <f>IF($J87="","",IF(COUNTIFS('Purchase Register'!$J:$J,$J87)=0,"Missing in books",IF(ABS($L87)&lt;=Summary!$B$4,"Matched","Value mismatch")))</f>
        <v/>
      </c>
    </row>
    <row r="88">
      <c r="A88" s="6" t="n"/>
      <c r="B88" s="6" t="n"/>
      <c r="C88" s="6" t="n"/>
      <c r="D88" s="7" t="n"/>
      <c r="E88" s="8" t="n"/>
      <c r="F88" s="8" t="n"/>
      <c r="G88" s="8" t="n"/>
      <c r="H88" s="8" t="n"/>
      <c r="I88" s="9">
        <f>IF($A88="","",ROUND(SUM($F88:$H88),2))</f>
        <v/>
      </c>
      <c r="J88" s="10">
        <f>IF($A88="","",UPPER(TRIM($A88))&amp;"|"&amp;UPPER(SUBSTITUTE(TRIM($C88)," ","")))</f>
        <v/>
      </c>
      <c r="K88" s="9">
        <f>IF($J88="","",SUMIFS('Purchase Register'!$I:$I,'Purchase Register'!$J:$J,$J88))</f>
        <v/>
      </c>
      <c r="L88" s="9">
        <f>IF($J88="","",ROUND($I88-$K88,2))</f>
        <v/>
      </c>
      <c r="M88" s="11">
        <f>IF($J88="","",IF(COUNTIFS('Purchase Register'!$J:$J,$J88)=0,"Missing in books",IF(ABS($L88)&lt;=Summary!$B$4,"Matched","Value mismatch")))</f>
        <v/>
      </c>
    </row>
    <row r="89">
      <c r="A89" s="6" t="n"/>
      <c r="B89" s="6" t="n"/>
      <c r="C89" s="6" t="n"/>
      <c r="D89" s="7" t="n"/>
      <c r="E89" s="8" t="n"/>
      <c r="F89" s="8" t="n"/>
      <c r="G89" s="8" t="n"/>
      <c r="H89" s="8" t="n"/>
      <c r="I89" s="9">
        <f>IF($A89="","",ROUND(SUM($F89:$H89),2))</f>
        <v/>
      </c>
      <c r="J89" s="10">
        <f>IF($A89="","",UPPER(TRIM($A89))&amp;"|"&amp;UPPER(SUBSTITUTE(TRIM($C89)," ","")))</f>
        <v/>
      </c>
      <c r="K89" s="9">
        <f>IF($J89="","",SUMIFS('Purchase Register'!$I:$I,'Purchase Register'!$J:$J,$J89))</f>
        <v/>
      </c>
      <c r="L89" s="9">
        <f>IF($J89="","",ROUND($I89-$K89,2))</f>
        <v/>
      </c>
      <c r="M89" s="11">
        <f>IF($J89="","",IF(COUNTIFS('Purchase Register'!$J:$J,$J89)=0,"Missing in books",IF(ABS($L89)&lt;=Summary!$B$4,"Matched","Value mismatch")))</f>
        <v/>
      </c>
    </row>
    <row r="90">
      <c r="A90" s="6" t="n"/>
      <c r="B90" s="6" t="n"/>
      <c r="C90" s="6" t="n"/>
      <c r="D90" s="7" t="n"/>
      <c r="E90" s="8" t="n"/>
      <c r="F90" s="8" t="n"/>
      <c r="G90" s="8" t="n"/>
      <c r="H90" s="8" t="n"/>
      <c r="I90" s="9">
        <f>IF($A90="","",ROUND(SUM($F90:$H90),2))</f>
        <v/>
      </c>
      <c r="J90" s="10">
        <f>IF($A90="","",UPPER(TRIM($A90))&amp;"|"&amp;UPPER(SUBSTITUTE(TRIM($C90)," ","")))</f>
        <v/>
      </c>
      <c r="K90" s="9">
        <f>IF($J90="","",SUMIFS('Purchase Register'!$I:$I,'Purchase Register'!$J:$J,$J90))</f>
        <v/>
      </c>
      <c r="L90" s="9">
        <f>IF($J90="","",ROUND($I90-$K90,2))</f>
        <v/>
      </c>
      <c r="M90" s="11">
        <f>IF($J90="","",IF(COUNTIFS('Purchase Register'!$J:$J,$J90)=0,"Missing in books",IF(ABS($L90)&lt;=Summary!$B$4,"Matched","Value mismatch")))</f>
        <v/>
      </c>
    </row>
    <row r="91">
      <c r="A91" s="6" t="n"/>
      <c r="B91" s="6" t="n"/>
      <c r="C91" s="6" t="n"/>
      <c r="D91" s="7" t="n"/>
      <c r="E91" s="8" t="n"/>
      <c r="F91" s="8" t="n"/>
      <c r="G91" s="8" t="n"/>
      <c r="H91" s="8" t="n"/>
      <c r="I91" s="9">
        <f>IF($A91="","",ROUND(SUM($F91:$H91),2))</f>
        <v/>
      </c>
      <c r="J91" s="10">
        <f>IF($A91="","",UPPER(TRIM($A91))&amp;"|"&amp;UPPER(SUBSTITUTE(TRIM($C91)," ","")))</f>
        <v/>
      </c>
      <c r="K91" s="9">
        <f>IF($J91="","",SUMIFS('Purchase Register'!$I:$I,'Purchase Register'!$J:$J,$J91))</f>
        <v/>
      </c>
      <c r="L91" s="9">
        <f>IF($J91="","",ROUND($I91-$K91,2))</f>
        <v/>
      </c>
      <c r="M91" s="11">
        <f>IF($J91="","",IF(COUNTIFS('Purchase Register'!$J:$J,$J91)=0,"Missing in books",IF(ABS($L91)&lt;=Summary!$B$4,"Matched","Value mismatch")))</f>
        <v/>
      </c>
    </row>
    <row r="92">
      <c r="A92" s="6" t="n"/>
      <c r="B92" s="6" t="n"/>
      <c r="C92" s="6" t="n"/>
      <c r="D92" s="7" t="n"/>
      <c r="E92" s="8" t="n"/>
      <c r="F92" s="8" t="n"/>
      <c r="G92" s="8" t="n"/>
      <c r="H92" s="8" t="n"/>
      <c r="I92" s="9">
        <f>IF($A92="","",ROUND(SUM($F92:$H92),2))</f>
        <v/>
      </c>
      <c r="J92" s="10">
        <f>IF($A92="","",UPPER(TRIM($A92))&amp;"|"&amp;UPPER(SUBSTITUTE(TRIM($C92)," ","")))</f>
        <v/>
      </c>
      <c r="K92" s="9">
        <f>IF($J92="","",SUMIFS('Purchase Register'!$I:$I,'Purchase Register'!$J:$J,$J92))</f>
        <v/>
      </c>
      <c r="L92" s="9">
        <f>IF($J92="","",ROUND($I92-$K92,2))</f>
        <v/>
      </c>
      <c r="M92" s="11">
        <f>IF($J92="","",IF(COUNTIFS('Purchase Register'!$J:$J,$J92)=0,"Missing in books",IF(ABS($L92)&lt;=Summary!$B$4,"Matched","Value mismatch")))</f>
        <v/>
      </c>
    </row>
    <row r="93">
      <c r="A93" s="6" t="n"/>
      <c r="B93" s="6" t="n"/>
      <c r="C93" s="6" t="n"/>
      <c r="D93" s="7" t="n"/>
      <c r="E93" s="8" t="n"/>
      <c r="F93" s="8" t="n"/>
      <c r="G93" s="8" t="n"/>
      <c r="H93" s="8" t="n"/>
      <c r="I93" s="9">
        <f>IF($A93="","",ROUND(SUM($F93:$H93),2))</f>
        <v/>
      </c>
      <c r="J93" s="10">
        <f>IF($A93="","",UPPER(TRIM($A93))&amp;"|"&amp;UPPER(SUBSTITUTE(TRIM($C93)," ","")))</f>
        <v/>
      </c>
      <c r="K93" s="9">
        <f>IF($J93="","",SUMIFS('Purchase Register'!$I:$I,'Purchase Register'!$J:$J,$J93))</f>
        <v/>
      </c>
      <c r="L93" s="9">
        <f>IF($J93="","",ROUND($I93-$K93,2))</f>
        <v/>
      </c>
      <c r="M93" s="11">
        <f>IF($J93="","",IF(COUNTIFS('Purchase Register'!$J:$J,$J93)=0,"Missing in books",IF(ABS($L93)&lt;=Summary!$B$4,"Matched","Value mismatch")))</f>
        <v/>
      </c>
    </row>
    <row r="94">
      <c r="A94" s="6" t="n"/>
      <c r="B94" s="6" t="n"/>
      <c r="C94" s="6" t="n"/>
      <c r="D94" s="7" t="n"/>
      <c r="E94" s="8" t="n"/>
      <c r="F94" s="8" t="n"/>
      <c r="G94" s="8" t="n"/>
      <c r="H94" s="8" t="n"/>
      <c r="I94" s="9">
        <f>IF($A94="","",ROUND(SUM($F94:$H94),2))</f>
        <v/>
      </c>
      <c r="J94" s="10">
        <f>IF($A94="","",UPPER(TRIM($A94))&amp;"|"&amp;UPPER(SUBSTITUTE(TRIM($C94)," ","")))</f>
        <v/>
      </c>
      <c r="K94" s="9">
        <f>IF($J94="","",SUMIFS('Purchase Register'!$I:$I,'Purchase Register'!$J:$J,$J94))</f>
        <v/>
      </c>
      <c r="L94" s="9">
        <f>IF($J94="","",ROUND($I94-$K94,2))</f>
        <v/>
      </c>
      <c r="M94" s="11">
        <f>IF($J94="","",IF(COUNTIFS('Purchase Register'!$J:$J,$J94)=0,"Missing in books",IF(ABS($L94)&lt;=Summary!$B$4,"Matched","Value mismatch")))</f>
        <v/>
      </c>
    </row>
    <row r="95">
      <c r="A95" s="6" t="n"/>
      <c r="B95" s="6" t="n"/>
      <c r="C95" s="6" t="n"/>
      <c r="D95" s="7" t="n"/>
      <c r="E95" s="8" t="n"/>
      <c r="F95" s="8" t="n"/>
      <c r="G95" s="8" t="n"/>
      <c r="H95" s="8" t="n"/>
      <c r="I95" s="9">
        <f>IF($A95="","",ROUND(SUM($F95:$H95),2))</f>
        <v/>
      </c>
      <c r="J95" s="10">
        <f>IF($A95="","",UPPER(TRIM($A95))&amp;"|"&amp;UPPER(SUBSTITUTE(TRIM($C95)," ","")))</f>
        <v/>
      </c>
      <c r="K95" s="9">
        <f>IF($J95="","",SUMIFS('Purchase Register'!$I:$I,'Purchase Register'!$J:$J,$J95))</f>
        <v/>
      </c>
      <c r="L95" s="9">
        <f>IF($J95="","",ROUND($I95-$K95,2))</f>
        <v/>
      </c>
      <c r="M95" s="11">
        <f>IF($J95="","",IF(COUNTIFS('Purchase Register'!$J:$J,$J95)=0,"Missing in books",IF(ABS($L95)&lt;=Summary!$B$4,"Matched","Value mismatch")))</f>
        <v/>
      </c>
    </row>
    <row r="96">
      <c r="A96" s="6" t="n"/>
      <c r="B96" s="6" t="n"/>
      <c r="C96" s="6" t="n"/>
      <c r="D96" s="7" t="n"/>
      <c r="E96" s="8" t="n"/>
      <c r="F96" s="8" t="n"/>
      <c r="G96" s="8" t="n"/>
      <c r="H96" s="8" t="n"/>
      <c r="I96" s="9">
        <f>IF($A96="","",ROUND(SUM($F96:$H96),2))</f>
        <v/>
      </c>
      <c r="J96" s="10">
        <f>IF($A96="","",UPPER(TRIM($A96))&amp;"|"&amp;UPPER(SUBSTITUTE(TRIM($C96)," ","")))</f>
        <v/>
      </c>
      <c r="K96" s="9">
        <f>IF($J96="","",SUMIFS('Purchase Register'!$I:$I,'Purchase Register'!$J:$J,$J96))</f>
        <v/>
      </c>
      <c r="L96" s="9">
        <f>IF($J96="","",ROUND($I96-$K96,2))</f>
        <v/>
      </c>
      <c r="M96" s="11">
        <f>IF($J96="","",IF(COUNTIFS('Purchase Register'!$J:$J,$J96)=0,"Missing in books",IF(ABS($L96)&lt;=Summary!$B$4,"Matched","Value mismatch")))</f>
        <v/>
      </c>
    </row>
    <row r="97">
      <c r="A97" s="6" t="n"/>
      <c r="B97" s="6" t="n"/>
      <c r="C97" s="6" t="n"/>
      <c r="D97" s="7" t="n"/>
      <c r="E97" s="8" t="n"/>
      <c r="F97" s="8" t="n"/>
      <c r="G97" s="8" t="n"/>
      <c r="H97" s="8" t="n"/>
      <c r="I97" s="9">
        <f>IF($A97="","",ROUND(SUM($F97:$H97),2))</f>
        <v/>
      </c>
      <c r="J97" s="10">
        <f>IF($A97="","",UPPER(TRIM($A97))&amp;"|"&amp;UPPER(SUBSTITUTE(TRIM($C97)," ","")))</f>
        <v/>
      </c>
      <c r="K97" s="9">
        <f>IF($J97="","",SUMIFS('Purchase Register'!$I:$I,'Purchase Register'!$J:$J,$J97))</f>
        <v/>
      </c>
      <c r="L97" s="9">
        <f>IF($J97="","",ROUND($I97-$K97,2))</f>
        <v/>
      </c>
      <c r="M97" s="11">
        <f>IF($J97="","",IF(COUNTIFS('Purchase Register'!$J:$J,$J97)=0,"Missing in books",IF(ABS($L97)&lt;=Summary!$B$4,"Matched","Value mismatch")))</f>
        <v/>
      </c>
    </row>
    <row r="98">
      <c r="A98" s="6" t="n"/>
      <c r="B98" s="6" t="n"/>
      <c r="C98" s="6" t="n"/>
      <c r="D98" s="7" t="n"/>
      <c r="E98" s="8" t="n"/>
      <c r="F98" s="8" t="n"/>
      <c r="G98" s="8" t="n"/>
      <c r="H98" s="8" t="n"/>
      <c r="I98" s="9">
        <f>IF($A98="","",ROUND(SUM($F98:$H98),2))</f>
        <v/>
      </c>
      <c r="J98" s="10">
        <f>IF($A98="","",UPPER(TRIM($A98))&amp;"|"&amp;UPPER(SUBSTITUTE(TRIM($C98)," ","")))</f>
        <v/>
      </c>
      <c r="K98" s="9">
        <f>IF($J98="","",SUMIFS('Purchase Register'!$I:$I,'Purchase Register'!$J:$J,$J98))</f>
        <v/>
      </c>
      <c r="L98" s="9">
        <f>IF($J98="","",ROUND($I98-$K98,2))</f>
        <v/>
      </c>
      <c r="M98" s="11">
        <f>IF($J98="","",IF(COUNTIFS('Purchase Register'!$J:$J,$J98)=0,"Missing in books",IF(ABS($L98)&lt;=Summary!$B$4,"Matched","Value mismatch")))</f>
        <v/>
      </c>
    </row>
    <row r="99">
      <c r="A99" s="6" t="n"/>
      <c r="B99" s="6" t="n"/>
      <c r="C99" s="6" t="n"/>
      <c r="D99" s="7" t="n"/>
      <c r="E99" s="8" t="n"/>
      <c r="F99" s="8" t="n"/>
      <c r="G99" s="8" t="n"/>
      <c r="H99" s="8" t="n"/>
      <c r="I99" s="9">
        <f>IF($A99="","",ROUND(SUM($F99:$H99),2))</f>
        <v/>
      </c>
      <c r="J99" s="10">
        <f>IF($A99="","",UPPER(TRIM($A99))&amp;"|"&amp;UPPER(SUBSTITUTE(TRIM($C99)," ","")))</f>
        <v/>
      </c>
      <c r="K99" s="9">
        <f>IF($J99="","",SUMIFS('Purchase Register'!$I:$I,'Purchase Register'!$J:$J,$J99))</f>
        <v/>
      </c>
      <c r="L99" s="9">
        <f>IF($J99="","",ROUND($I99-$K99,2))</f>
        <v/>
      </c>
      <c r="M99" s="11">
        <f>IF($J99="","",IF(COUNTIFS('Purchase Register'!$J:$J,$J99)=0,"Missing in books",IF(ABS($L99)&lt;=Summary!$B$4,"Matched","Value mismatch")))</f>
        <v/>
      </c>
    </row>
    <row r="100">
      <c r="A100" s="6" t="n"/>
      <c r="B100" s="6" t="n"/>
      <c r="C100" s="6" t="n"/>
      <c r="D100" s="7" t="n"/>
      <c r="E100" s="8" t="n"/>
      <c r="F100" s="8" t="n"/>
      <c r="G100" s="8" t="n"/>
      <c r="H100" s="8" t="n"/>
      <c r="I100" s="9">
        <f>IF($A100="","",ROUND(SUM($F100:$H100),2))</f>
        <v/>
      </c>
      <c r="J100" s="10">
        <f>IF($A100="","",UPPER(TRIM($A100))&amp;"|"&amp;UPPER(SUBSTITUTE(TRIM($C100)," ","")))</f>
        <v/>
      </c>
      <c r="K100" s="9">
        <f>IF($J100="","",SUMIFS('Purchase Register'!$I:$I,'Purchase Register'!$J:$J,$J100))</f>
        <v/>
      </c>
      <c r="L100" s="9">
        <f>IF($J100="","",ROUND($I100-$K100,2))</f>
        <v/>
      </c>
      <c r="M100" s="11">
        <f>IF($J100="","",IF(COUNTIFS('Purchase Register'!$J:$J,$J100)=0,"Missing in books",IF(ABS($L100)&lt;=Summary!$B$4,"Matched","Value mismatch")))</f>
        <v/>
      </c>
    </row>
    <row r="101">
      <c r="A101" s="6" t="n"/>
      <c r="B101" s="6" t="n"/>
      <c r="C101" s="6" t="n"/>
      <c r="D101" s="7" t="n"/>
      <c r="E101" s="8" t="n"/>
      <c r="F101" s="8" t="n"/>
      <c r="G101" s="8" t="n"/>
      <c r="H101" s="8" t="n"/>
      <c r="I101" s="9">
        <f>IF($A101="","",ROUND(SUM($F101:$H101),2))</f>
        <v/>
      </c>
      <c r="J101" s="10">
        <f>IF($A101="","",UPPER(TRIM($A101))&amp;"|"&amp;UPPER(SUBSTITUTE(TRIM($C101)," ","")))</f>
        <v/>
      </c>
      <c r="K101" s="9">
        <f>IF($J101="","",SUMIFS('Purchase Register'!$I:$I,'Purchase Register'!$J:$J,$J101))</f>
        <v/>
      </c>
      <c r="L101" s="9">
        <f>IF($J101="","",ROUND($I101-$K101,2))</f>
        <v/>
      </c>
      <c r="M101" s="11">
        <f>IF($J101="","",IF(COUNTIFS('Purchase Register'!$J:$J,$J101)=0,"Missing in books",IF(ABS($L101)&lt;=Summary!$B$4,"Matched","Value mismatch")))</f>
        <v/>
      </c>
    </row>
    <row r="102">
      <c r="A102" s="6" t="n"/>
      <c r="B102" s="6" t="n"/>
      <c r="C102" s="6" t="n"/>
      <c r="D102" s="7" t="n"/>
      <c r="E102" s="8" t="n"/>
      <c r="F102" s="8" t="n"/>
      <c r="G102" s="8" t="n"/>
      <c r="H102" s="8" t="n"/>
      <c r="I102" s="9">
        <f>IF($A102="","",ROUND(SUM($F102:$H102),2))</f>
        <v/>
      </c>
      <c r="J102" s="10">
        <f>IF($A102="","",UPPER(TRIM($A102))&amp;"|"&amp;UPPER(SUBSTITUTE(TRIM($C102)," ","")))</f>
        <v/>
      </c>
      <c r="K102" s="9">
        <f>IF($J102="","",SUMIFS('Purchase Register'!$I:$I,'Purchase Register'!$J:$J,$J102))</f>
        <v/>
      </c>
      <c r="L102" s="9">
        <f>IF($J102="","",ROUND($I102-$K102,2))</f>
        <v/>
      </c>
      <c r="M102" s="11">
        <f>IF($J102="","",IF(COUNTIFS('Purchase Register'!$J:$J,$J102)=0,"Missing in books",IF(ABS($L102)&lt;=Summary!$B$4,"Matched","Value mismatch")))</f>
        <v/>
      </c>
    </row>
    <row r="103">
      <c r="A103" s="6" t="n"/>
      <c r="B103" s="6" t="n"/>
      <c r="C103" s="6" t="n"/>
      <c r="D103" s="7" t="n"/>
      <c r="E103" s="8" t="n"/>
      <c r="F103" s="8" t="n"/>
      <c r="G103" s="8" t="n"/>
      <c r="H103" s="8" t="n"/>
      <c r="I103" s="9">
        <f>IF($A103="","",ROUND(SUM($F103:$H103),2))</f>
        <v/>
      </c>
      <c r="J103" s="10">
        <f>IF($A103="","",UPPER(TRIM($A103))&amp;"|"&amp;UPPER(SUBSTITUTE(TRIM($C103)," ","")))</f>
        <v/>
      </c>
      <c r="K103" s="9">
        <f>IF($J103="","",SUMIFS('Purchase Register'!$I:$I,'Purchase Register'!$J:$J,$J103))</f>
        <v/>
      </c>
      <c r="L103" s="9">
        <f>IF($J103="","",ROUND($I103-$K103,2))</f>
        <v/>
      </c>
      <c r="M103" s="11">
        <f>IF($J103="","",IF(COUNTIFS('Purchase Register'!$J:$J,$J103)=0,"Missing in books",IF(ABS($L103)&lt;=Summary!$B$4,"Matched","Value mismatch")))</f>
        <v/>
      </c>
    </row>
    <row r="104">
      <c r="A104" s="6" t="n"/>
      <c r="B104" s="6" t="n"/>
      <c r="C104" s="6" t="n"/>
      <c r="D104" s="7" t="n"/>
      <c r="E104" s="8" t="n"/>
      <c r="F104" s="8" t="n"/>
      <c r="G104" s="8" t="n"/>
      <c r="H104" s="8" t="n"/>
      <c r="I104" s="9">
        <f>IF($A104="","",ROUND(SUM($F104:$H104),2))</f>
        <v/>
      </c>
      <c r="J104" s="10">
        <f>IF($A104="","",UPPER(TRIM($A104))&amp;"|"&amp;UPPER(SUBSTITUTE(TRIM($C104)," ","")))</f>
        <v/>
      </c>
      <c r="K104" s="9">
        <f>IF($J104="","",SUMIFS('Purchase Register'!$I:$I,'Purchase Register'!$J:$J,$J104))</f>
        <v/>
      </c>
      <c r="L104" s="9">
        <f>IF($J104="","",ROUND($I104-$K104,2))</f>
        <v/>
      </c>
      <c r="M104" s="11">
        <f>IF($J104="","",IF(COUNTIFS('Purchase Register'!$J:$J,$J104)=0,"Missing in books",IF(ABS($L104)&lt;=Summary!$B$4,"Matched","Value mismatch")))</f>
        <v/>
      </c>
    </row>
    <row r="105">
      <c r="A105" s="6" t="n"/>
      <c r="B105" s="6" t="n"/>
      <c r="C105" s="6" t="n"/>
      <c r="D105" s="7" t="n"/>
      <c r="E105" s="8" t="n"/>
      <c r="F105" s="8" t="n"/>
      <c r="G105" s="8" t="n"/>
      <c r="H105" s="8" t="n"/>
      <c r="I105" s="9">
        <f>IF($A105="","",ROUND(SUM($F105:$H105),2))</f>
        <v/>
      </c>
      <c r="J105" s="10">
        <f>IF($A105="","",UPPER(TRIM($A105))&amp;"|"&amp;UPPER(SUBSTITUTE(TRIM($C105)," ","")))</f>
        <v/>
      </c>
      <c r="K105" s="9">
        <f>IF($J105="","",SUMIFS('Purchase Register'!$I:$I,'Purchase Register'!$J:$J,$J105))</f>
        <v/>
      </c>
      <c r="L105" s="9">
        <f>IF($J105="","",ROUND($I105-$K105,2))</f>
        <v/>
      </c>
      <c r="M105" s="11">
        <f>IF($J105="","",IF(COUNTIFS('Purchase Register'!$J:$J,$J105)=0,"Missing in books",IF(ABS($L105)&lt;=Summary!$B$4,"Matched","Value mismatch")))</f>
        <v/>
      </c>
    </row>
    <row r="106">
      <c r="A106" s="6" t="n"/>
      <c r="B106" s="6" t="n"/>
      <c r="C106" s="6" t="n"/>
      <c r="D106" s="7" t="n"/>
      <c r="E106" s="8" t="n"/>
      <c r="F106" s="8" t="n"/>
      <c r="G106" s="8" t="n"/>
      <c r="H106" s="8" t="n"/>
      <c r="I106" s="9">
        <f>IF($A106="","",ROUND(SUM($F106:$H106),2))</f>
        <v/>
      </c>
      <c r="J106" s="10">
        <f>IF($A106="","",UPPER(TRIM($A106))&amp;"|"&amp;UPPER(SUBSTITUTE(TRIM($C106)," ","")))</f>
        <v/>
      </c>
      <c r="K106" s="9">
        <f>IF($J106="","",SUMIFS('Purchase Register'!$I:$I,'Purchase Register'!$J:$J,$J106))</f>
        <v/>
      </c>
      <c r="L106" s="9">
        <f>IF($J106="","",ROUND($I106-$K106,2))</f>
        <v/>
      </c>
      <c r="M106" s="11">
        <f>IF($J106="","",IF(COUNTIFS('Purchase Register'!$J:$J,$J106)=0,"Missing in books",IF(ABS($L106)&lt;=Summary!$B$4,"Matched","Value mismatch")))</f>
        <v/>
      </c>
    </row>
    <row r="107">
      <c r="A107" s="6" t="n"/>
      <c r="B107" s="6" t="n"/>
      <c r="C107" s="6" t="n"/>
      <c r="D107" s="7" t="n"/>
      <c r="E107" s="8" t="n"/>
      <c r="F107" s="8" t="n"/>
      <c r="G107" s="8" t="n"/>
      <c r="H107" s="8" t="n"/>
      <c r="I107" s="9">
        <f>IF($A107="","",ROUND(SUM($F107:$H107),2))</f>
        <v/>
      </c>
      <c r="J107" s="10">
        <f>IF($A107="","",UPPER(TRIM($A107))&amp;"|"&amp;UPPER(SUBSTITUTE(TRIM($C107)," ","")))</f>
        <v/>
      </c>
      <c r="K107" s="9">
        <f>IF($J107="","",SUMIFS('Purchase Register'!$I:$I,'Purchase Register'!$J:$J,$J107))</f>
        <v/>
      </c>
      <c r="L107" s="9">
        <f>IF($J107="","",ROUND($I107-$K107,2))</f>
        <v/>
      </c>
      <c r="M107" s="11">
        <f>IF($J107="","",IF(COUNTIFS('Purchase Register'!$J:$J,$J107)=0,"Missing in books",IF(ABS($L107)&lt;=Summary!$B$4,"Matched","Value mismatch")))</f>
        <v/>
      </c>
    </row>
    <row r="108">
      <c r="A108" s="6" t="n"/>
      <c r="B108" s="6" t="n"/>
      <c r="C108" s="6" t="n"/>
      <c r="D108" s="7" t="n"/>
      <c r="E108" s="8" t="n"/>
      <c r="F108" s="8" t="n"/>
      <c r="G108" s="8" t="n"/>
      <c r="H108" s="8" t="n"/>
      <c r="I108" s="9">
        <f>IF($A108="","",ROUND(SUM($F108:$H108),2))</f>
        <v/>
      </c>
      <c r="J108" s="10">
        <f>IF($A108="","",UPPER(TRIM($A108))&amp;"|"&amp;UPPER(SUBSTITUTE(TRIM($C108)," ","")))</f>
        <v/>
      </c>
      <c r="K108" s="9">
        <f>IF($J108="","",SUMIFS('Purchase Register'!$I:$I,'Purchase Register'!$J:$J,$J108))</f>
        <v/>
      </c>
      <c r="L108" s="9">
        <f>IF($J108="","",ROUND($I108-$K108,2))</f>
        <v/>
      </c>
      <c r="M108" s="11">
        <f>IF($J108="","",IF(COUNTIFS('Purchase Register'!$J:$J,$J108)=0,"Missing in books",IF(ABS($L108)&lt;=Summary!$B$4,"Matched","Value mismatch")))</f>
        <v/>
      </c>
    </row>
    <row r="109">
      <c r="A109" s="6" t="n"/>
      <c r="B109" s="6" t="n"/>
      <c r="C109" s="6" t="n"/>
      <c r="D109" s="7" t="n"/>
      <c r="E109" s="8" t="n"/>
      <c r="F109" s="8" t="n"/>
      <c r="G109" s="8" t="n"/>
      <c r="H109" s="8" t="n"/>
      <c r="I109" s="9">
        <f>IF($A109="","",ROUND(SUM($F109:$H109),2))</f>
        <v/>
      </c>
      <c r="J109" s="10">
        <f>IF($A109="","",UPPER(TRIM($A109))&amp;"|"&amp;UPPER(SUBSTITUTE(TRIM($C109)," ","")))</f>
        <v/>
      </c>
      <c r="K109" s="9">
        <f>IF($J109="","",SUMIFS('Purchase Register'!$I:$I,'Purchase Register'!$J:$J,$J109))</f>
        <v/>
      </c>
      <c r="L109" s="9">
        <f>IF($J109="","",ROUND($I109-$K109,2))</f>
        <v/>
      </c>
      <c r="M109" s="11">
        <f>IF($J109="","",IF(COUNTIFS('Purchase Register'!$J:$J,$J109)=0,"Missing in books",IF(ABS($L109)&lt;=Summary!$B$4,"Matched","Value mismatch")))</f>
        <v/>
      </c>
    </row>
    <row r="110">
      <c r="A110" s="6" t="n"/>
      <c r="B110" s="6" t="n"/>
      <c r="C110" s="6" t="n"/>
      <c r="D110" s="7" t="n"/>
      <c r="E110" s="8" t="n"/>
      <c r="F110" s="8" t="n"/>
      <c r="G110" s="8" t="n"/>
      <c r="H110" s="8" t="n"/>
      <c r="I110" s="9">
        <f>IF($A110="","",ROUND(SUM($F110:$H110),2))</f>
        <v/>
      </c>
      <c r="J110" s="10">
        <f>IF($A110="","",UPPER(TRIM($A110))&amp;"|"&amp;UPPER(SUBSTITUTE(TRIM($C110)," ","")))</f>
        <v/>
      </c>
      <c r="K110" s="9">
        <f>IF($J110="","",SUMIFS('Purchase Register'!$I:$I,'Purchase Register'!$J:$J,$J110))</f>
        <v/>
      </c>
      <c r="L110" s="9">
        <f>IF($J110="","",ROUND($I110-$K110,2))</f>
        <v/>
      </c>
      <c r="M110" s="11">
        <f>IF($J110="","",IF(COUNTIFS('Purchase Register'!$J:$J,$J110)=0,"Missing in books",IF(ABS($L110)&lt;=Summary!$B$4,"Matched","Value mismatch")))</f>
        <v/>
      </c>
    </row>
    <row r="111">
      <c r="A111" s="6" t="n"/>
      <c r="B111" s="6" t="n"/>
      <c r="C111" s="6" t="n"/>
      <c r="D111" s="7" t="n"/>
      <c r="E111" s="8" t="n"/>
      <c r="F111" s="8" t="n"/>
      <c r="G111" s="8" t="n"/>
      <c r="H111" s="8" t="n"/>
      <c r="I111" s="9">
        <f>IF($A111="","",ROUND(SUM($F111:$H111),2))</f>
        <v/>
      </c>
      <c r="J111" s="10">
        <f>IF($A111="","",UPPER(TRIM($A111))&amp;"|"&amp;UPPER(SUBSTITUTE(TRIM($C111)," ","")))</f>
        <v/>
      </c>
      <c r="K111" s="9">
        <f>IF($J111="","",SUMIFS('Purchase Register'!$I:$I,'Purchase Register'!$J:$J,$J111))</f>
        <v/>
      </c>
      <c r="L111" s="9">
        <f>IF($J111="","",ROUND($I111-$K111,2))</f>
        <v/>
      </c>
      <c r="M111" s="11">
        <f>IF($J111="","",IF(COUNTIFS('Purchase Register'!$J:$J,$J111)=0,"Missing in books",IF(ABS($L111)&lt;=Summary!$B$4,"Matched","Value mismatch")))</f>
        <v/>
      </c>
    </row>
    <row r="112">
      <c r="A112" s="6" t="n"/>
      <c r="B112" s="6" t="n"/>
      <c r="C112" s="6" t="n"/>
      <c r="D112" s="7" t="n"/>
      <c r="E112" s="8" t="n"/>
      <c r="F112" s="8" t="n"/>
      <c r="G112" s="8" t="n"/>
      <c r="H112" s="8" t="n"/>
      <c r="I112" s="9">
        <f>IF($A112="","",ROUND(SUM($F112:$H112),2))</f>
        <v/>
      </c>
      <c r="J112" s="10">
        <f>IF($A112="","",UPPER(TRIM($A112))&amp;"|"&amp;UPPER(SUBSTITUTE(TRIM($C112)," ","")))</f>
        <v/>
      </c>
      <c r="K112" s="9">
        <f>IF($J112="","",SUMIFS('Purchase Register'!$I:$I,'Purchase Register'!$J:$J,$J112))</f>
        <v/>
      </c>
      <c r="L112" s="9">
        <f>IF($J112="","",ROUND($I112-$K112,2))</f>
        <v/>
      </c>
      <c r="M112" s="11">
        <f>IF($J112="","",IF(COUNTIFS('Purchase Register'!$J:$J,$J112)=0,"Missing in books",IF(ABS($L112)&lt;=Summary!$B$4,"Matched","Value mismatch")))</f>
        <v/>
      </c>
    </row>
    <row r="113">
      <c r="A113" s="6" t="n"/>
      <c r="B113" s="6" t="n"/>
      <c r="C113" s="6" t="n"/>
      <c r="D113" s="7" t="n"/>
      <c r="E113" s="8" t="n"/>
      <c r="F113" s="8" t="n"/>
      <c r="G113" s="8" t="n"/>
      <c r="H113" s="8" t="n"/>
      <c r="I113" s="9">
        <f>IF($A113="","",ROUND(SUM($F113:$H113),2))</f>
        <v/>
      </c>
      <c r="J113" s="10">
        <f>IF($A113="","",UPPER(TRIM($A113))&amp;"|"&amp;UPPER(SUBSTITUTE(TRIM($C113)," ","")))</f>
        <v/>
      </c>
      <c r="K113" s="9">
        <f>IF($J113="","",SUMIFS('Purchase Register'!$I:$I,'Purchase Register'!$J:$J,$J113))</f>
        <v/>
      </c>
      <c r="L113" s="9">
        <f>IF($J113="","",ROUND($I113-$K113,2))</f>
        <v/>
      </c>
      <c r="M113" s="11">
        <f>IF($J113="","",IF(COUNTIFS('Purchase Register'!$J:$J,$J113)=0,"Missing in books",IF(ABS($L113)&lt;=Summary!$B$4,"Matched","Value mismatch")))</f>
        <v/>
      </c>
    </row>
    <row r="114">
      <c r="A114" s="6" t="n"/>
      <c r="B114" s="6" t="n"/>
      <c r="C114" s="6" t="n"/>
      <c r="D114" s="7" t="n"/>
      <c r="E114" s="8" t="n"/>
      <c r="F114" s="8" t="n"/>
      <c r="G114" s="8" t="n"/>
      <c r="H114" s="8" t="n"/>
      <c r="I114" s="9">
        <f>IF($A114="","",ROUND(SUM($F114:$H114),2))</f>
        <v/>
      </c>
      <c r="J114" s="10">
        <f>IF($A114="","",UPPER(TRIM($A114))&amp;"|"&amp;UPPER(SUBSTITUTE(TRIM($C114)," ","")))</f>
        <v/>
      </c>
      <c r="K114" s="9">
        <f>IF($J114="","",SUMIFS('Purchase Register'!$I:$I,'Purchase Register'!$J:$J,$J114))</f>
        <v/>
      </c>
      <c r="L114" s="9">
        <f>IF($J114="","",ROUND($I114-$K114,2))</f>
        <v/>
      </c>
      <c r="M114" s="11">
        <f>IF($J114="","",IF(COUNTIFS('Purchase Register'!$J:$J,$J114)=0,"Missing in books",IF(ABS($L114)&lt;=Summary!$B$4,"Matched","Value mismatch")))</f>
        <v/>
      </c>
    </row>
    <row r="115">
      <c r="A115" s="6" t="n"/>
      <c r="B115" s="6" t="n"/>
      <c r="C115" s="6" t="n"/>
      <c r="D115" s="7" t="n"/>
      <c r="E115" s="8" t="n"/>
      <c r="F115" s="8" t="n"/>
      <c r="G115" s="8" t="n"/>
      <c r="H115" s="8" t="n"/>
      <c r="I115" s="9">
        <f>IF($A115="","",ROUND(SUM($F115:$H115),2))</f>
        <v/>
      </c>
      <c r="J115" s="10">
        <f>IF($A115="","",UPPER(TRIM($A115))&amp;"|"&amp;UPPER(SUBSTITUTE(TRIM($C115)," ","")))</f>
        <v/>
      </c>
      <c r="K115" s="9">
        <f>IF($J115="","",SUMIFS('Purchase Register'!$I:$I,'Purchase Register'!$J:$J,$J115))</f>
        <v/>
      </c>
      <c r="L115" s="9">
        <f>IF($J115="","",ROUND($I115-$K115,2))</f>
        <v/>
      </c>
      <c r="M115" s="11">
        <f>IF($J115="","",IF(COUNTIFS('Purchase Register'!$J:$J,$J115)=0,"Missing in books",IF(ABS($L115)&lt;=Summary!$B$4,"Matched","Value mismatch")))</f>
        <v/>
      </c>
    </row>
    <row r="116">
      <c r="A116" s="6" t="n"/>
      <c r="B116" s="6" t="n"/>
      <c r="C116" s="6" t="n"/>
      <c r="D116" s="7" t="n"/>
      <c r="E116" s="8" t="n"/>
      <c r="F116" s="8" t="n"/>
      <c r="G116" s="8" t="n"/>
      <c r="H116" s="8" t="n"/>
      <c r="I116" s="9">
        <f>IF($A116="","",ROUND(SUM($F116:$H116),2))</f>
        <v/>
      </c>
      <c r="J116" s="10">
        <f>IF($A116="","",UPPER(TRIM($A116))&amp;"|"&amp;UPPER(SUBSTITUTE(TRIM($C116)," ","")))</f>
        <v/>
      </c>
      <c r="K116" s="9">
        <f>IF($J116="","",SUMIFS('Purchase Register'!$I:$I,'Purchase Register'!$J:$J,$J116))</f>
        <v/>
      </c>
      <c r="L116" s="9">
        <f>IF($J116="","",ROUND($I116-$K116,2))</f>
        <v/>
      </c>
      <c r="M116" s="11">
        <f>IF($J116="","",IF(COUNTIFS('Purchase Register'!$J:$J,$J116)=0,"Missing in books",IF(ABS($L116)&lt;=Summary!$B$4,"Matched","Value mismatch")))</f>
        <v/>
      </c>
    </row>
    <row r="117">
      <c r="A117" s="6" t="n"/>
      <c r="B117" s="6" t="n"/>
      <c r="C117" s="6" t="n"/>
      <c r="D117" s="7" t="n"/>
      <c r="E117" s="8" t="n"/>
      <c r="F117" s="8" t="n"/>
      <c r="G117" s="8" t="n"/>
      <c r="H117" s="8" t="n"/>
      <c r="I117" s="9">
        <f>IF($A117="","",ROUND(SUM($F117:$H117),2))</f>
        <v/>
      </c>
      <c r="J117" s="10">
        <f>IF($A117="","",UPPER(TRIM($A117))&amp;"|"&amp;UPPER(SUBSTITUTE(TRIM($C117)," ","")))</f>
        <v/>
      </c>
      <c r="K117" s="9">
        <f>IF($J117="","",SUMIFS('Purchase Register'!$I:$I,'Purchase Register'!$J:$J,$J117))</f>
        <v/>
      </c>
      <c r="L117" s="9">
        <f>IF($J117="","",ROUND($I117-$K117,2))</f>
        <v/>
      </c>
      <c r="M117" s="11">
        <f>IF($J117="","",IF(COUNTIFS('Purchase Register'!$J:$J,$J117)=0,"Missing in books",IF(ABS($L117)&lt;=Summary!$B$4,"Matched","Value mismatch")))</f>
        <v/>
      </c>
    </row>
    <row r="118">
      <c r="A118" s="6" t="n"/>
      <c r="B118" s="6" t="n"/>
      <c r="C118" s="6" t="n"/>
      <c r="D118" s="7" t="n"/>
      <c r="E118" s="8" t="n"/>
      <c r="F118" s="8" t="n"/>
      <c r="G118" s="8" t="n"/>
      <c r="H118" s="8" t="n"/>
      <c r="I118" s="9">
        <f>IF($A118="","",ROUND(SUM($F118:$H118),2))</f>
        <v/>
      </c>
      <c r="J118" s="10">
        <f>IF($A118="","",UPPER(TRIM($A118))&amp;"|"&amp;UPPER(SUBSTITUTE(TRIM($C118)," ","")))</f>
        <v/>
      </c>
      <c r="K118" s="9">
        <f>IF($J118="","",SUMIFS('Purchase Register'!$I:$I,'Purchase Register'!$J:$J,$J118))</f>
        <v/>
      </c>
      <c r="L118" s="9">
        <f>IF($J118="","",ROUND($I118-$K118,2))</f>
        <v/>
      </c>
      <c r="M118" s="11">
        <f>IF($J118="","",IF(COUNTIFS('Purchase Register'!$J:$J,$J118)=0,"Missing in books",IF(ABS($L118)&lt;=Summary!$B$4,"Matched","Value mismatch")))</f>
        <v/>
      </c>
    </row>
    <row r="119">
      <c r="A119" s="6" t="n"/>
      <c r="B119" s="6" t="n"/>
      <c r="C119" s="6" t="n"/>
      <c r="D119" s="7" t="n"/>
      <c r="E119" s="8" t="n"/>
      <c r="F119" s="8" t="n"/>
      <c r="G119" s="8" t="n"/>
      <c r="H119" s="8" t="n"/>
      <c r="I119" s="9">
        <f>IF($A119="","",ROUND(SUM($F119:$H119),2))</f>
        <v/>
      </c>
      <c r="J119" s="10">
        <f>IF($A119="","",UPPER(TRIM($A119))&amp;"|"&amp;UPPER(SUBSTITUTE(TRIM($C119)," ","")))</f>
        <v/>
      </c>
      <c r="K119" s="9">
        <f>IF($J119="","",SUMIFS('Purchase Register'!$I:$I,'Purchase Register'!$J:$J,$J119))</f>
        <v/>
      </c>
      <c r="L119" s="9">
        <f>IF($J119="","",ROUND($I119-$K119,2))</f>
        <v/>
      </c>
      <c r="M119" s="11">
        <f>IF($J119="","",IF(COUNTIFS('Purchase Register'!$J:$J,$J119)=0,"Missing in books",IF(ABS($L119)&lt;=Summary!$B$4,"Matched","Value mismatch")))</f>
        <v/>
      </c>
    </row>
    <row r="120">
      <c r="A120" s="6" t="n"/>
      <c r="B120" s="6" t="n"/>
      <c r="C120" s="6" t="n"/>
      <c r="D120" s="7" t="n"/>
      <c r="E120" s="8" t="n"/>
      <c r="F120" s="8" t="n"/>
      <c r="G120" s="8" t="n"/>
      <c r="H120" s="8" t="n"/>
      <c r="I120" s="9">
        <f>IF($A120="","",ROUND(SUM($F120:$H120),2))</f>
        <v/>
      </c>
      <c r="J120" s="10">
        <f>IF($A120="","",UPPER(TRIM($A120))&amp;"|"&amp;UPPER(SUBSTITUTE(TRIM($C120)," ","")))</f>
        <v/>
      </c>
      <c r="K120" s="9">
        <f>IF($J120="","",SUMIFS('Purchase Register'!$I:$I,'Purchase Register'!$J:$J,$J120))</f>
        <v/>
      </c>
      <c r="L120" s="9">
        <f>IF($J120="","",ROUND($I120-$K120,2))</f>
        <v/>
      </c>
      <c r="M120" s="11">
        <f>IF($J120="","",IF(COUNTIFS('Purchase Register'!$J:$J,$J120)=0,"Missing in books",IF(ABS($L120)&lt;=Summary!$B$4,"Matched","Value mismatch")))</f>
        <v/>
      </c>
    </row>
    <row r="121">
      <c r="A121" s="6" t="n"/>
      <c r="B121" s="6" t="n"/>
      <c r="C121" s="6" t="n"/>
      <c r="D121" s="7" t="n"/>
      <c r="E121" s="8" t="n"/>
      <c r="F121" s="8" t="n"/>
      <c r="G121" s="8" t="n"/>
      <c r="H121" s="8" t="n"/>
      <c r="I121" s="9">
        <f>IF($A121="","",ROUND(SUM($F121:$H121),2))</f>
        <v/>
      </c>
      <c r="J121" s="10">
        <f>IF($A121="","",UPPER(TRIM($A121))&amp;"|"&amp;UPPER(SUBSTITUTE(TRIM($C121)," ","")))</f>
        <v/>
      </c>
      <c r="K121" s="9">
        <f>IF($J121="","",SUMIFS('Purchase Register'!$I:$I,'Purchase Register'!$J:$J,$J121))</f>
        <v/>
      </c>
      <c r="L121" s="9">
        <f>IF($J121="","",ROUND($I121-$K121,2))</f>
        <v/>
      </c>
      <c r="M121" s="11">
        <f>IF($J121="","",IF(COUNTIFS('Purchase Register'!$J:$J,$J121)=0,"Missing in books",IF(ABS($L121)&lt;=Summary!$B$4,"Matched","Value mismatch")))</f>
        <v/>
      </c>
    </row>
    <row r="122">
      <c r="A122" s="6" t="n"/>
      <c r="B122" s="6" t="n"/>
      <c r="C122" s="6" t="n"/>
      <c r="D122" s="7" t="n"/>
      <c r="E122" s="8" t="n"/>
      <c r="F122" s="8" t="n"/>
      <c r="G122" s="8" t="n"/>
      <c r="H122" s="8" t="n"/>
      <c r="I122" s="9">
        <f>IF($A122="","",ROUND(SUM($F122:$H122),2))</f>
        <v/>
      </c>
      <c r="J122" s="10">
        <f>IF($A122="","",UPPER(TRIM($A122))&amp;"|"&amp;UPPER(SUBSTITUTE(TRIM($C122)," ","")))</f>
        <v/>
      </c>
      <c r="K122" s="9">
        <f>IF($J122="","",SUMIFS('Purchase Register'!$I:$I,'Purchase Register'!$J:$J,$J122))</f>
        <v/>
      </c>
      <c r="L122" s="9">
        <f>IF($J122="","",ROUND($I122-$K122,2))</f>
        <v/>
      </c>
      <c r="M122" s="11">
        <f>IF($J122="","",IF(COUNTIFS('Purchase Register'!$J:$J,$J122)=0,"Missing in books",IF(ABS($L122)&lt;=Summary!$B$4,"Matched","Value mismatch")))</f>
        <v/>
      </c>
    </row>
    <row r="123">
      <c r="A123" s="6" t="n"/>
      <c r="B123" s="6" t="n"/>
      <c r="C123" s="6" t="n"/>
      <c r="D123" s="7" t="n"/>
      <c r="E123" s="8" t="n"/>
      <c r="F123" s="8" t="n"/>
      <c r="G123" s="8" t="n"/>
      <c r="H123" s="8" t="n"/>
      <c r="I123" s="9">
        <f>IF($A123="","",ROUND(SUM($F123:$H123),2))</f>
        <v/>
      </c>
      <c r="J123" s="10">
        <f>IF($A123="","",UPPER(TRIM($A123))&amp;"|"&amp;UPPER(SUBSTITUTE(TRIM($C123)," ","")))</f>
        <v/>
      </c>
      <c r="K123" s="9">
        <f>IF($J123="","",SUMIFS('Purchase Register'!$I:$I,'Purchase Register'!$J:$J,$J123))</f>
        <v/>
      </c>
      <c r="L123" s="9">
        <f>IF($J123="","",ROUND($I123-$K123,2))</f>
        <v/>
      </c>
      <c r="M123" s="11">
        <f>IF($J123="","",IF(COUNTIFS('Purchase Register'!$J:$J,$J123)=0,"Missing in books",IF(ABS($L123)&lt;=Summary!$B$4,"Matched","Value mismatch")))</f>
        <v/>
      </c>
    </row>
    <row r="124">
      <c r="A124" s="6" t="n"/>
      <c r="B124" s="6" t="n"/>
      <c r="C124" s="6" t="n"/>
      <c r="D124" s="7" t="n"/>
      <c r="E124" s="8" t="n"/>
      <c r="F124" s="8" t="n"/>
      <c r="G124" s="8" t="n"/>
      <c r="H124" s="8" t="n"/>
      <c r="I124" s="9">
        <f>IF($A124="","",ROUND(SUM($F124:$H124),2))</f>
        <v/>
      </c>
      <c r="J124" s="10">
        <f>IF($A124="","",UPPER(TRIM($A124))&amp;"|"&amp;UPPER(SUBSTITUTE(TRIM($C124)," ","")))</f>
        <v/>
      </c>
      <c r="K124" s="9">
        <f>IF($J124="","",SUMIFS('Purchase Register'!$I:$I,'Purchase Register'!$J:$J,$J124))</f>
        <v/>
      </c>
      <c r="L124" s="9">
        <f>IF($J124="","",ROUND($I124-$K124,2))</f>
        <v/>
      </c>
      <c r="M124" s="11">
        <f>IF($J124="","",IF(COUNTIFS('Purchase Register'!$J:$J,$J124)=0,"Missing in books",IF(ABS($L124)&lt;=Summary!$B$4,"Matched","Value mismatch")))</f>
        <v/>
      </c>
    </row>
    <row r="125">
      <c r="A125" s="6" t="n"/>
      <c r="B125" s="6" t="n"/>
      <c r="C125" s="6" t="n"/>
      <c r="D125" s="7" t="n"/>
      <c r="E125" s="8" t="n"/>
      <c r="F125" s="8" t="n"/>
      <c r="G125" s="8" t="n"/>
      <c r="H125" s="8" t="n"/>
      <c r="I125" s="9">
        <f>IF($A125="","",ROUND(SUM($F125:$H125),2))</f>
        <v/>
      </c>
      <c r="J125" s="10">
        <f>IF($A125="","",UPPER(TRIM($A125))&amp;"|"&amp;UPPER(SUBSTITUTE(TRIM($C125)," ","")))</f>
        <v/>
      </c>
      <c r="K125" s="9">
        <f>IF($J125="","",SUMIFS('Purchase Register'!$I:$I,'Purchase Register'!$J:$J,$J125))</f>
        <v/>
      </c>
      <c r="L125" s="9">
        <f>IF($J125="","",ROUND($I125-$K125,2))</f>
        <v/>
      </c>
      <c r="M125" s="11">
        <f>IF($J125="","",IF(COUNTIFS('Purchase Register'!$J:$J,$J125)=0,"Missing in books",IF(ABS($L125)&lt;=Summary!$B$4,"Matched","Value mismatch")))</f>
        <v/>
      </c>
    </row>
    <row r="126">
      <c r="A126" s="6" t="n"/>
      <c r="B126" s="6" t="n"/>
      <c r="C126" s="6" t="n"/>
      <c r="D126" s="7" t="n"/>
      <c r="E126" s="8" t="n"/>
      <c r="F126" s="8" t="n"/>
      <c r="G126" s="8" t="n"/>
      <c r="H126" s="8" t="n"/>
      <c r="I126" s="9">
        <f>IF($A126="","",ROUND(SUM($F126:$H126),2))</f>
        <v/>
      </c>
      <c r="J126" s="10">
        <f>IF($A126="","",UPPER(TRIM($A126))&amp;"|"&amp;UPPER(SUBSTITUTE(TRIM($C126)," ","")))</f>
        <v/>
      </c>
      <c r="K126" s="9">
        <f>IF($J126="","",SUMIFS('Purchase Register'!$I:$I,'Purchase Register'!$J:$J,$J126))</f>
        <v/>
      </c>
      <c r="L126" s="9">
        <f>IF($J126="","",ROUND($I126-$K126,2))</f>
        <v/>
      </c>
      <c r="M126" s="11">
        <f>IF($J126="","",IF(COUNTIFS('Purchase Register'!$J:$J,$J126)=0,"Missing in books",IF(ABS($L126)&lt;=Summary!$B$4,"Matched","Value mismatch")))</f>
        <v/>
      </c>
    </row>
    <row r="127">
      <c r="A127" s="6" t="n"/>
      <c r="B127" s="6" t="n"/>
      <c r="C127" s="6" t="n"/>
      <c r="D127" s="7" t="n"/>
      <c r="E127" s="8" t="n"/>
      <c r="F127" s="8" t="n"/>
      <c r="G127" s="8" t="n"/>
      <c r="H127" s="8" t="n"/>
      <c r="I127" s="9">
        <f>IF($A127="","",ROUND(SUM($F127:$H127),2))</f>
        <v/>
      </c>
      <c r="J127" s="10">
        <f>IF($A127="","",UPPER(TRIM($A127))&amp;"|"&amp;UPPER(SUBSTITUTE(TRIM($C127)," ","")))</f>
        <v/>
      </c>
      <c r="K127" s="9">
        <f>IF($J127="","",SUMIFS('Purchase Register'!$I:$I,'Purchase Register'!$J:$J,$J127))</f>
        <v/>
      </c>
      <c r="L127" s="9">
        <f>IF($J127="","",ROUND($I127-$K127,2))</f>
        <v/>
      </c>
      <c r="M127" s="11">
        <f>IF($J127="","",IF(COUNTIFS('Purchase Register'!$J:$J,$J127)=0,"Missing in books",IF(ABS($L127)&lt;=Summary!$B$4,"Matched","Value mismatch")))</f>
        <v/>
      </c>
    </row>
    <row r="128">
      <c r="A128" s="6" t="n"/>
      <c r="B128" s="6" t="n"/>
      <c r="C128" s="6" t="n"/>
      <c r="D128" s="7" t="n"/>
      <c r="E128" s="8" t="n"/>
      <c r="F128" s="8" t="n"/>
      <c r="G128" s="8" t="n"/>
      <c r="H128" s="8" t="n"/>
      <c r="I128" s="9">
        <f>IF($A128="","",ROUND(SUM($F128:$H128),2))</f>
        <v/>
      </c>
      <c r="J128" s="10">
        <f>IF($A128="","",UPPER(TRIM($A128))&amp;"|"&amp;UPPER(SUBSTITUTE(TRIM($C128)," ","")))</f>
        <v/>
      </c>
      <c r="K128" s="9">
        <f>IF($J128="","",SUMIFS('Purchase Register'!$I:$I,'Purchase Register'!$J:$J,$J128))</f>
        <v/>
      </c>
      <c r="L128" s="9">
        <f>IF($J128="","",ROUND($I128-$K128,2))</f>
        <v/>
      </c>
      <c r="M128" s="11">
        <f>IF($J128="","",IF(COUNTIFS('Purchase Register'!$J:$J,$J128)=0,"Missing in books",IF(ABS($L128)&lt;=Summary!$B$4,"Matched","Value mismatch")))</f>
        <v/>
      </c>
    </row>
    <row r="129">
      <c r="A129" s="6" t="n"/>
      <c r="B129" s="6" t="n"/>
      <c r="C129" s="6" t="n"/>
      <c r="D129" s="7" t="n"/>
      <c r="E129" s="8" t="n"/>
      <c r="F129" s="8" t="n"/>
      <c r="G129" s="8" t="n"/>
      <c r="H129" s="8" t="n"/>
      <c r="I129" s="9">
        <f>IF($A129="","",ROUND(SUM($F129:$H129),2))</f>
        <v/>
      </c>
      <c r="J129" s="10">
        <f>IF($A129="","",UPPER(TRIM($A129))&amp;"|"&amp;UPPER(SUBSTITUTE(TRIM($C129)," ","")))</f>
        <v/>
      </c>
      <c r="K129" s="9">
        <f>IF($J129="","",SUMIFS('Purchase Register'!$I:$I,'Purchase Register'!$J:$J,$J129))</f>
        <v/>
      </c>
      <c r="L129" s="9">
        <f>IF($J129="","",ROUND($I129-$K129,2))</f>
        <v/>
      </c>
      <c r="M129" s="11">
        <f>IF($J129="","",IF(COUNTIFS('Purchase Register'!$J:$J,$J129)=0,"Missing in books",IF(ABS($L129)&lt;=Summary!$B$4,"Matched","Value mismatch")))</f>
        <v/>
      </c>
    </row>
    <row r="130">
      <c r="A130" s="6" t="n"/>
      <c r="B130" s="6" t="n"/>
      <c r="C130" s="6" t="n"/>
      <c r="D130" s="7" t="n"/>
      <c r="E130" s="8" t="n"/>
      <c r="F130" s="8" t="n"/>
      <c r="G130" s="8" t="n"/>
      <c r="H130" s="8" t="n"/>
      <c r="I130" s="9">
        <f>IF($A130="","",ROUND(SUM($F130:$H130),2))</f>
        <v/>
      </c>
      <c r="J130" s="10">
        <f>IF($A130="","",UPPER(TRIM($A130))&amp;"|"&amp;UPPER(SUBSTITUTE(TRIM($C130)," ","")))</f>
        <v/>
      </c>
      <c r="K130" s="9">
        <f>IF($J130="","",SUMIFS('Purchase Register'!$I:$I,'Purchase Register'!$J:$J,$J130))</f>
        <v/>
      </c>
      <c r="L130" s="9">
        <f>IF($J130="","",ROUND($I130-$K130,2))</f>
        <v/>
      </c>
      <c r="M130" s="11">
        <f>IF($J130="","",IF(COUNTIFS('Purchase Register'!$J:$J,$J130)=0,"Missing in books",IF(ABS($L130)&lt;=Summary!$B$4,"Matched","Value mismatch")))</f>
        <v/>
      </c>
    </row>
    <row r="131">
      <c r="A131" s="6" t="n"/>
      <c r="B131" s="6" t="n"/>
      <c r="C131" s="6" t="n"/>
      <c r="D131" s="7" t="n"/>
      <c r="E131" s="8" t="n"/>
      <c r="F131" s="8" t="n"/>
      <c r="G131" s="8" t="n"/>
      <c r="H131" s="8" t="n"/>
      <c r="I131" s="9">
        <f>IF($A131="","",ROUND(SUM($F131:$H131),2))</f>
        <v/>
      </c>
      <c r="J131" s="10">
        <f>IF($A131="","",UPPER(TRIM($A131))&amp;"|"&amp;UPPER(SUBSTITUTE(TRIM($C131)," ","")))</f>
        <v/>
      </c>
      <c r="K131" s="9">
        <f>IF($J131="","",SUMIFS('Purchase Register'!$I:$I,'Purchase Register'!$J:$J,$J131))</f>
        <v/>
      </c>
      <c r="L131" s="9">
        <f>IF($J131="","",ROUND($I131-$K131,2))</f>
        <v/>
      </c>
      <c r="M131" s="11">
        <f>IF($J131="","",IF(COUNTIFS('Purchase Register'!$J:$J,$J131)=0,"Missing in books",IF(ABS($L131)&lt;=Summary!$B$4,"Matched","Value mismatch")))</f>
        <v/>
      </c>
    </row>
    <row r="132">
      <c r="A132" s="6" t="n"/>
      <c r="B132" s="6" t="n"/>
      <c r="C132" s="6" t="n"/>
      <c r="D132" s="7" t="n"/>
      <c r="E132" s="8" t="n"/>
      <c r="F132" s="8" t="n"/>
      <c r="G132" s="8" t="n"/>
      <c r="H132" s="8" t="n"/>
      <c r="I132" s="9">
        <f>IF($A132="","",ROUND(SUM($F132:$H132),2))</f>
        <v/>
      </c>
      <c r="J132" s="10">
        <f>IF($A132="","",UPPER(TRIM($A132))&amp;"|"&amp;UPPER(SUBSTITUTE(TRIM($C132)," ","")))</f>
        <v/>
      </c>
      <c r="K132" s="9">
        <f>IF($J132="","",SUMIFS('Purchase Register'!$I:$I,'Purchase Register'!$J:$J,$J132))</f>
        <v/>
      </c>
      <c r="L132" s="9">
        <f>IF($J132="","",ROUND($I132-$K132,2))</f>
        <v/>
      </c>
      <c r="M132" s="11">
        <f>IF($J132="","",IF(COUNTIFS('Purchase Register'!$J:$J,$J132)=0,"Missing in books",IF(ABS($L132)&lt;=Summary!$B$4,"Matched","Value mismatch")))</f>
        <v/>
      </c>
    </row>
    <row r="133">
      <c r="A133" s="6" t="n"/>
      <c r="B133" s="6" t="n"/>
      <c r="C133" s="6" t="n"/>
      <c r="D133" s="7" t="n"/>
      <c r="E133" s="8" t="n"/>
      <c r="F133" s="8" t="n"/>
      <c r="G133" s="8" t="n"/>
      <c r="H133" s="8" t="n"/>
      <c r="I133" s="9">
        <f>IF($A133="","",ROUND(SUM($F133:$H133),2))</f>
        <v/>
      </c>
      <c r="J133" s="10">
        <f>IF($A133="","",UPPER(TRIM($A133))&amp;"|"&amp;UPPER(SUBSTITUTE(TRIM($C133)," ","")))</f>
        <v/>
      </c>
      <c r="K133" s="9">
        <f>IF($J133="","",SUMIFS('Purchase Register'!$I:$I,'Purchase Register'!$J:$J,$J133))</f>
        <v/>
      </c>
      <c r="L133" s="9">
        <f>IF($J133="","",ROUND($I133-$K133,2))</f>
        <v/>
      </c>
      <c r="M133" s="11">
        <f>IF($J133="","",IF(COUNTIFS('Purchase Register'!$J:$J,$J133)=0,"Missing in books",IF(ABS($L133)&lt;=Summary!$B$4,"Matched","Value mismatch")))</f>
        <v/>
      </c>
    </row>
    <row r="134">
      <c r="A134" s="6" t="n"/>
      <c r="B134" s="6" t="n"/>
      <c r="C134" s="6" t="n"/>
      <c r="D134" s="7" t="n"/>
      <c r="E134" s="8" t="n"/>
      <c r="F134" s="8" t="n"/>
      <c r="G134" s="8" t="n"/>
      <c r="H134" s="8" t="n"/>
      <c r="I134" s="9">
        <f>IF($A134="","",ROUND(SUM($F134:$H134),2))</f>
        <v/>
      </c>
      <c r="J134" s="10">
        <f>IF($A134="","",UPPER(TRIM($A134))&amp;"|"&amp;UPPER(SUBSTITUTE(TRIM($C134)," ","")))</f>
        <v/>
      </c>
      <c r="K134" s="9">
        <f>IF($J134="","",SUMIFS('Purchase Register'!$I:$I,'Purchase Register'!$J:$J,$J134))</f>
        <v/>
      </c>
      <c r="L134" s="9">
        <f>IF($J134="","",ROUND($I134-$K134,2))</f>
        <v/>
      </c>
      <c r="M134" s="11">
        <f>IF($J134="","",IF(COUNTIFS('Purchase Register'!$J:$J,$J134)=0,"Missing in books",IF(ABS($L134)&lt;=Summary!$B$4,"Matched","Value mismatch")))</f>
        <v/>
      </c>
    </row>
    <row r="135">
      <c r="A135" s="6" t="n"/>
      <c r="B135" s="6" t="n"/>
      <c r="C135" s="6" t="n"/>
      <c r="D135" s="7" t="n"/>
      <c r="E135" s="8" t="n"/>
      <c r="F135" s="8" t="n"/>
      <c r="G135" s="8" t="n"/>
      <c r="H135" s="8" t="n"/>
      <c r="I135" s="9">
        <f>IF($A135="","",ROUND(SUM($F135:$H135),2))</f>
        <v/>
      </c>
      <c r="J135" s="10">
        <f>IF($A135="","",UPPER(TRIM($A135))&amp;"|"&amp;UPPER(SUBSTITUTE(TRIM($C135)," ","")))</f>
        <v/>
      </c>
      <c r="K135" s="9">
        <f>IF($J135="","",SUMIFS('Purchase Register'!$I:$I,'Purchase Register'!$J:$J,$J135))</f>
        <v/>
      </c>
      <c r="L135" s="9">
        <f>IF($J135="","",ROUND($I135-$K135,2))</f>
        <v/>
      </c>
      <c r="M135" s="11">
        <f>IF($J135="","",IF(COUNTIFS('Purchase Register'!$J:$J,$J135)=0,"Missing in books",IF(ABS($L135)&lt;=Summary!$B$4,"Matched","Value mismatch")))</f>
        <v/>
      </c>
    </row>
    <row r="136">
      <c r="A136" s="6" t="n"/>
      <c r="B136" s="6" t="n"/>
      <c r="C136" s="6" t="n"/>
      <c r="D136" s="7" t="n"/>
      <c r="E136" s="8" t="n"/>
      <c r="F136" s="8" t="n"/>
      <c r="G136" s="8" t="n"/>
      <c r="H136" s="8" t="n"/>
      <c r="I136" s="9">
        <f>IF($A136="","",ROUND(SUM($F136:$H136),2))</f>
        <v/>
      </c>
      <c r="J136" s="10">
        <f>IF($A136="","",UPPER(TRIM($A136))&amp;"|"&amp;UPPER(SUBSTITUTE(TRIM($C136)," ","")))</f>
        <v/>
      </c>
      <c r="K136" s="9">
        <f>IF($J136="","",SUMIFS('Purchase Register'!$I:$I,'Purchase Register'!$J:$J,$J136))</f>
        <v/>
      </c>
      <c r="L136" s="9">
        <f>IF($J136="","",ROUND($I136-$K136,2))</f>
        <v/>
      </c>
      <c r="M136" s="11">
        <f>IF($J136="","",IF(COUNTIFS('Purchase Register'!$J:$J,$J136)=0,"Missing in books",IF(ABS($L136)&lt;=Summary!$B$4,"Matched","Value mismatch")))</f>
        <v/>
      </c>
    </row>
    <row r="137">
      <c r="A137" s="6" t="n"/>
      <c r="B137" s="6" t="n"/>
      <c r="C137" s="6" t="n"/>
      <c r="D137" s="7" t="n"/>
      <c r="E137" s="8" t="n"/>
      <c r="F137" s="8" t="n"/>
      <c r="G137" s="8" t="n"/>
      <c r="H137" s="8" t="n"/>
      <c r="I137" s="9">
        <f>IF($A137="","",ROUND(SUM($F137:$H137),2))</f>
        <v/>
      </c>
      <c r="J137" s="10">
        <f>IF($A137="","",UPPER(TRIM($A137))&amp;"|"&amp;UPPER(SUBSTITUTE(TRIM($C137)," ","")))</f>
        <v/>
      </c>
      <c r="K137" s="9">
        <f>IF($J137="","",SUMIFS('Purchase Register'!$I:$I,'Purchase Register'!$J:$J,$J137))</f>
        <v/>
      </c>
      <c r="L137" s="9">
        <f>IF($J137="","",ROUND($I137-$K137,2))</f>
        <v/>
      </c>
      <c r="M137" s="11">
        <f>IF($J137="","",IF(COUNTIFS('Purchase Register'!$J:$J,$J137)=0,"Missing in books",IF(ABS($L137)&lt;=Summary!$B$4,"Matched","Value mismatch")))</f>
        <v/>
      </c>
    </row>
    <row r="138">
      <c r="A138" s="6" t="n"/>
      <c r="B138" s="6" t="n"/>
      <c r="C138" s="6" t="n"/>
      <c r="D138" s="7" t="n"/>
      <c r="E138" s="8" t="n"/>
      <c r="F138" s="8" t="n"/>
      <c r="G138" s="8" t="n"/>
      <c r="H138" s="8" t="n"/>
      <c r="I138" s="9">
        <f>IF($A138="","",ROUND(SUM($F138:$H138),2))</f>
        <v/>
      </c>
      <c r="J138" s="10">
        <f>IF($A138="","",UPPER(TRIM($A138))&amp;"|"&amp;UPPER(SUBSTITUTE(TRIM($C138)," ","")))</f>
        <v/>
      </c>
      <c r="K138" s="9">
        <f>IF($J138="","",SUMIFS('Purchase Register'!$I:$I,'Purchase Register'!$J:$J,$J138))</f>
        <v/>
      </c>
      <c r="L138" s="9">
        <f>IF($J138="","",ROUND($I138-$K138,2))</f>
        <v/>
      </c>
      <c r="M138" s="11">
        <f>IF($J138="","",IF(COUNTIFS('Purchase Register'!$J:$J,$J138)=0,"Missing in books",IF(ABS($L138)&lt;=Summary!$B$4,"Matched","Value mismatch")))</f>
        <v/>
      </c>
    </row>
    <row r="139">
      <c r="A139" s="6" t="n"/>
      <c r="B139" s="6" t="n"/>
      <c r="C139" s="6" t="n"/>
      <c r="D139" s="7" t="n"/>
      <c r="E139" s="8" t="n"/>
      <c r="F139" s="8" t="n"/>
      <c r="G139" s="8" t="n"/>
      <c r="H139" s="8" t="n"/>
      <c r="I139" s="9">
        <f>IF($A139="","",ROUND(SUM($F139:$H139),2))</f>
        <v/>
      </c>
      <c r="J139" s="10">
        <f>IF($A139="","",UPPER(TRIM($A139))&amp;"|"&amp;UPPER(SUBSTITUTE(TRIM($C139)," ","")))</f>
        <v/>
      </c>
      <c r="K139" s="9">
        <f>IF($J139="","",SUMIFS('Purchase Register'!$I:$I,'Purchase Register'!$J:$J,$J139))</f>
        <v/>
      </c>
      <c r="L139" s="9">
        <f>IF($J139="","",ROUND($I139-$K139,2))</f>
        <v/>
      </c>
      <c r="M139" s="11">
        <f>IF($J139="","",IF(COUNTIFS('Purchase Register'!$J:$J,$J139)=0,"Missing in books",IF(ABS($L139)&lt;=Summary!$B$4,"Matched","Value mismatch")))</f>
        <v/>
      </c>
    </row>
    <row r="140">
      <c r="A140" s="6" t="n"/>
      <c r="B140" s="6" t="n"/>
      <c r="C140" s="6" t="n"/>
      <c r="D140" s="7" t="n"/>
      <c r="E140" s="8" t="n"/>
      <c r="F140" s="8" t="n"/>
      <c r="G140" s="8" t="n"/>
      <c r="H140" s="8" t="n"/>
      <c r="I140" s="9">
        <f>IF($A140="","",ROUND(SUM($F140:$H140),2))</f>
        <v/>
      </c>
      <c r="J140" s="10">
        <f>IF($A140="","",UPPER(TRIM($A140))&amp;"|"&amp;UPPER(SUBSTITUTE(TRIM($C140)," ","")))</f>
        <v/>
      </c>
      <c r="K140" s="9">
        <f>IF($J140="","",SUMIFS('Purchase Register'!$I:$I,'Purchase Register'!$J:$J,$J140))</f>
        <v/>
      </c>
      <c r="L140" s="9">
        <f>IF($J140="","",ROUND($I140-$K140,2))</f>
        <v/>
      </c>
      <c r="M140" s="11">
        <f>IF($J140="","",IF(COUNTIFS('Purchase Register'!$J:$J,$J140)=0,"Missing in books",IF(ABS($L140)&lt;=Summary!$B$4,"Matched","Value mismatch")))</f>
        <v/>
      </c>
    </row>
    <row r="141">
      <c r="A141" s="6" t="n"/>
      <c r="B141" s="6" t="n"/>
      <c r="C141" s="6" t="n"/>
      <c r="D141" s="7" t="n"/>
      <c r="E141" s="8" t="n"/>
      <c r="F141" s="8" t="n"/>
      <c r="G141" s="8" t="n"/>
      <c r="H141" s="8" t="n"/>
      <c r="I141" s="9">
        <f>IF($A141="","",ROUND(SUM($F141:$H141),2))</f>
        <v/>
      </c>
      <c r="J141" s="10">
        <f>IF($A141="","",UPPER(TRIM($A141))&amp;"|"&amp;UPPER(SUBSTITUTE(TRIM($C141)," ","")))</f>
        <v/>
      </c>
      <c r="K141" s="9">
        <f>IF($J141="","",SUMIFS('Purchase Register'!$I:$I,'Purchase Register'!$J:$J,$J141))</f>
        <v/>
      </c>
      <c r="L141" s="9">
        <f>IF($J141="","",ROUND($I141-$K141,2))</f>
        <v/>
      </c>
      <c r="M141" s="11">
        <f>IF($J141="","",IF(COUNTIFS('Purchase Register'!$J:$J,$J141)=0,"Missing in books",IF(ABS($L141)&lt;=Summary!$B$4,"Matched","Value mismatch")))</f>
        <v/>
      </c>
    </row>
    <row r="142">
      <c r="A142" s="6" t="n"/>
      <c r="B142" s="6" t="n"/>
      <c r="C142" s="6" t="n"/>
      <c r="D142" s="7" t="n"/>
      <c r="E142" s="8" t="n"/>
      <c r="F142" s="8" t="n"/>
      <c r="G142" s="8" t="n"/>
      <c r="H142" s="8" t="n"/>
      <c r="I142" s="9">
        <f>IF($A142="","",ROUND(SUM($F142:$H142),2))</f>
        <v/>
      </c>
      <c r="J142" s="10">
        <f>IF($A142="","",UPPER(TRIM($A142))&amp;"|"&amp;UPPER(SUBSTITUTE(TRIM($C142)," ","")))</f>
        <v/>
      </c>
      <c r="K142" s="9">
        <f>IF($J142="","",SUMIFS('Purchase Register'!$I:$I,'Purchase Register'!$J:$J,$J142))</f>
        <v/>
      </c>
      <c r="L142" s="9">
        <f>IF($J142="","",ROUND($I142-$K142,2))</f>
        <v/>
      </c>
      <c r="M142" s="11">
        <f>IF($J142="","",IF(COUNTIFS('Purchase Register'!$J:$J,$J142)=0,"Missing in books",IF(ABS($L142)&lt;=Summary!$B$4,"Matched","Value mismatch")))</f>
        <v/>
      </c>
    </row>
    <row r="143">
      <c r="A143" s="6" t="n"/>
      <c r="B143" s="6" t="n"/>
      <c r="C143" s="6" t="n"/>
      <c r="D143" s="7" t="n"/>
      <c r="E143" s="8" t="n"/>
      <c r="F143" s="8" t="n"/>
      <c r="G143" s="8" t="n"/>
      <c r="H143" s="8" t="n"/>
      <c r="I143" s="9">
        <f>IF($A143="","",ROUND(SUM($F143:$H143),2))</f>
        <v/>
      </c>
      <c r="J143" s="10">
        <f>IF($A143="","",UPPER(TRIM($A143))&amp;"|"&amp;UPPER(SUBSTITUTE(TRIM($C143)," ","")))</f>
        <v/>
      </c>
      <c r="K143" s="9">
        <f>IF($J143="","",SUMIFS('Purchase Register'!$I:$I,'Purchase Register'!$J:$J,$J143))</f>
        <v/>
      </c>
      <c r="L143" s="9">
        <f>IF($J143="","",ROUND($I143-$K143,2))</f>
        <v/>
      </c>
      <c r="M143" s="11">
        <f>IF($J143="","",IF(COUNTIFS('Purchase Register'!$J:$J,$J143)=0,"Missing in books",IF(ABS($L143)&lt;=Summary!$B$4,"Matched","Value mismatch")))</f>
        <v/>
      </c>
    </row>
    <row r="144">
      <c r="A144" s="6" t="n"/>
      <c r="B144" s="6" t="n"/>
      <c r="C144" s="6" t="n"/>
      <c r="D144" s="7" t="n"/>
      <c r="E144" s="8" t="n"/>
      <c r="F144" s="8" t="n"/>
      <c r="G144" s="8" t="n"/>
      <c r="H144" s="8" t="n"/>
      <c r="I144" s="9">
        <f>IF($A144="","",ROUND(SUM($F144:$H144),2))</f>
        <v/>
      </c>
      <c r="J144" s="10">
        <f>IF($A144="","",UPPER(TRIM($A144))&amp;"|"&amp;UPPER(SUBSTITUTE(TRIM($C144)," ","")))</f>
        <v/>
      </c>
      <c r="K144" s="9">
        <f>IF($J144="","",SUMIFS('Purchase Register'!$I:$I,'Purchase Register'!$J:$J,$J144))</f>
        <v/>
      </c>
      <c r="L144" s="9">
        <f>IF($J144="","",ROUND($I144-$K144,2))</f>
        <v/>
      </c>
      <c r="M144" s="11">
        <f>IF($J144="","",IF(COUNTIFS('Purchase Register'!$J:$J,$J144)=0,"Missing in books",IF(ABS($L144)&lt;=Summary!$B$4,"Matched","Value mismatch")))</f>
        <v/>
      </c>
    </row>
    <row r="145">
      <c r="A145" s="6" t="n"/>
      <c r="B145" s="6" t="n"/>
      <c r="C145" s="6" t="n"/>
      <c r="D145" s="7" t="n"/>
      <c r="E145" s="8" t="n"/>
      <c r="F145" s="8" t="n"/>
      <c r="G145" s="8" t="n"/>
      <c r="H145" s="8" t="n"/>
      <c r="I145" s="9">
        <f>IF($A145="","",ROUND(SUM($F145:$H145),2))</f>
        <v/>
      </c>
      <c r="J145" s="10">
        <f>IF($A145="","",UPPER(TRIM($A145))&amp;"|"&amp;UPPER(SUBSTITUTE(TRIM($C145)," ","")))</f>
        <v/>
      </c>
      <c r="K145" s="9">
        <f>IF($J145="","",SUMIFS('Purchase Register'!$I:$I,'Purchase Register'!$J:$J,$J145))</f>
        <v/>
      </c>
      <c r="L145" s="9">
        <f>IF($J145="","",ROUND($I145-$K145,2))</f>
        <v/>
      </c>
      <c r="M145" s="11">
        <f>IF($J145="","",IF(COUNTIFS('Purchase Register'!$J:$J,$J145)=0,"Missing in books",IF(ABS($L145)&lt;=Summary!$B$4,"Matched","Value mismatch")))</f>
        <v/>
      </c>
    </row>
    <row r="146">
      <c r="A146" s="6" t="n"/>
      <c r="B146" s="6" t="n"/>
      <c r="C146" s="6" t="n"/>
      <c r="D146" s="7" t="n"/>
      <c r="E146" s="8" t="n"/>
      <c r="F146" s="8" t="n"/>
      <c r="G146" s="8" t="n"/>
      <c r="H146" s="8" t="n"/>
      <c r="I146" s="9">
        <f>IF($A146="","",ROUND(SUM($F146:$H146),2))</f>
        <v/>
      </c>
      <c r="J146" s="10">
        <f>IF($A146="","",UPPER(TRIM($A146))&amp;"|"&amp;UPPER(SUBSTITUTE(TRIM($C146)," ","")))</f>
        <v/>
      </c>
      <c r="K146" s="9">
        <f>IF($J146="","",SUMIFS('Purchase Register'!$I:$I,'Purchase Register'!$J:$J,$J146))</f>
        <v/>
      </c>
      <c r="L146" s="9">
        <f>IF($J146="","",ROUND($I146-$K146,2))</f>
        <v/>
      </c>
      <c r="M146" s="11">
        <f>IF($J146="","",IF(COUNTIFS('Purchase Register'!$J:$J,$J146)=0,"Missing in books",IF(ABS($L146)&lt;=Summary!$B$4,"Matched","Value mismatch")))</f>
        <v/>
      </c>
    </row>
    <row r="147">
      <c r="A147" s="6" t="n"/>
      <c r="B147" s="6" t="n"/>
      <c r="C147" s="6" t="n"/>
      <c r="D147" s="7" t="n"/>
      <c r="E147" s="8" t="n"/>
      <c r="F147" s="8" t="n"/>
      <c r="G147" s="8" t="n"/>
      <c r="H147" s="8" t="n"/>
      <c r="I147" s="9">
        <f>IF($A147="","",ROUND(SUM($F147:$H147),2))</f>
        <v/>
      </c>
      <c r="J147" s="10">
        <f>IF($A147="","",UPPER(TRIM($A147))&amp;"|"&amp;UPPER(SUBSTITUTE(TRIM($C147)," ","")))</f>
        <v/>
      </c>
      <c r="K147" s="9">
        <f>IF($J147="","",SUMIFS('Purchase Register'!$I:$I,'Purchase Register'!$J:$J,$J147))</f>
        <v/>
      </c>
      <c r="L147" s="9">
        <f>IF($J147="","",ROUND($I147-$K147,2))</f>
        <v/>
      </c>
      <c r="M147" s="11">
        <f>IF($J147="","",IF(COUNTIFS('Purchase Register'!$J:$J,$J147)=0,"Missing in books",IF(ABS($L147)&lt;=Summary!$B$4,"Matched","Value mismatch")))</f>
        <v/>
      </c>
    </row>
    <row r="148">
      <c r="A148" s="6" t="n"/>
      <c r="B148" s="6" t="n"/>
      <c r="C148" s="6" t="n"/>
      <c r="D148" s="7" t="n"/>
      <c r="E148" s="8" t="n"/>
      <c r="F148" s="8" t="n"/>
      <c r="G148" s="8" t="n"/>
      <c r="H148" s="8" t="n"/>
      <c r="I148" s="9">
        <f>IF($A148="","",ROUND(SUM($F148:$H148),2))</f>
        <v/>
      </c>
      <c r="J148" s="10">
        <f>IF($A148="","",UPPER(TRIM($A148))&amp;"|"&amp;UPPER(SUBSTITUTE(TRIM($C148)," ","")))</f>
        <v/>
      </c>
      <c r="K148" s="9">
        <f>IF($J148="","",SUMIFS('Purchase Register'!$I:$I,'Purchase Register'!$J:$J,$J148))</f>
        <v/>
      </c>
      <c r="L148" s="9">
        <f>IF($J148="","",ROUND($I148-$K148,2))</f>
        <v/>
      </c>
      <c r="M148" s="11">
        <f>IF($J148="","",IF(COUNTIFS('Purchase Register'!$J:$J,$J148)=0,"Missing in books",IF(ABS($L148)&lt;=Summary!$B$4,"Matched","Value mismatch")))</f>
        <v/>
      </c>
    </row>
    <row r="149">
      <c r="A149" s="6" t="n"/>
      <c r="B149" s="6" t="n"/>
      <c r="C149" s="6" t="n"/>
      <c r="D149" s="7" t="n"/>
      <c r="E149" s="8" t="n"/>
      <c r="F149" s="8" t="n"/>
      <c r="G149" s="8" t="n"/>
      <c r="H149" s="8" t="n"/>
      <c r="I149" s="9">
        <f>IF($A149="","",ROUND(SUM($F149:$H149),2))</f>
        <v/>
      </c>
      <c r="J149" s="10">
        <f>IF($A149="","",UPPER(TRIM($A149))&amp;"|"&amp;UPPER(SUBSTITUTE(TRIM($C149)," ","")))</f>
        <v/>
      </c>
      <c r="K149" s="9">
        <f>IF($J149="","",SUMIFS('Purchase Register'!$I:$I,'Purchase Register'!$J:$J,$J149))</f>
        <v/>
      </c>
      <c r="L149" s="9">
        <f>IF($J149="","",ROUND($I149-$K149,2))</f>
        <v/>
      </c>
      <c r="M149" s="11">
        <f>IF($J149="","",IF(COUNTIFS('Purchase Register'!$J:$J,$J149)=0,"Missing in books",IF(ABS($L149)&lt;=Summary!$B$4,"Matched","Value mismatch")))</f>
        <v/>
      </c>
    </row>
    <row r="150">
      <c r="A150" s="6" t="n"/>
      <c r="B150" s="6" t="n"/>
      <c r="C150" s="6" t="n"/>
      <c r="D150" s="7" t="n"/>
      <c r="E150" s="8" t="n"/>
      <c r="F150" s="8" t="n"/>
      <c r="G150" s="8" t="n"/>
      <c r="H150" s="8" t="n"/>
      <c r="I150" s="9">
        <f>IF($A150="","",ROUND(SUM($F150:$H150),2))</f>
        <v/>
      </c>
      <c r="J150" s="10">
        <f>IF($A150="","",UPPER(TRIM($A150))&amp;"|"&amp;UPPER(SUBSTITUTE(TRIM($C150)," ","")))</f>
        <v/>
      </c>
      <c r="K150" s="9">
        <f>IF($J150="","",SUMIFS('Purchase Register'!$I:$I,'Purchase Register'!$J:$J,$J150))</f>
        <v/>
      </c>
      <c r="L150" s="9">
        <f>IF($J150="","",ROUND($I150-$K150,2))</f>
        <v/>
      </c>
      <c r="M150" s="11">
        <f>IF($J150="","",IF(COUNTIFS('Purchase Register'!$J:$J,$J150)=0,"Missing in books",IF(ABS($L150)&lt;=Summary!$B$4,"Matched","Value mismatch")))</f>
        <v/>
      </c>
    </row>
    <row r="151">
      <c r="A151" s="6" t="n"/>
      <c r="B151" s="6" t="n"/>
      <c r="C151" s="6" t="n"/>
      <c r="D151" s="7" t="n"/>
      <c r="E151" s="8" t="n"/>
      <c r="F151" s="8" t="n"/>
      <c r="G151" s="8" t="n"/>
      <c r="H151" s="8" t="n"/>
      <c r="I151" s="9">
        <f>IF($A151="","",ROUND(SUM($F151:$H151),2))</f>
        <v/>
      </c>
      <c r="J151" s="10">
        <f>IF($A151="","",UPPER(TRIM($A151))&amp;"|"&amp;UPPER(SUBSTITUTE(TRIM($C151)," ","")))</f>
        <v/>
      </c>
      <c r="K151" s="9">
        <f>IF($J151="","",SUMIFS('Purchase Register'!$I:$I,'Purchase Register'!$J:$J,$J151))</f>
        <v/>
      </c>
      <c r="L151" s="9">
        <f>IF($J151="","",ROUND($I151-$K151,2))</f>
        <v/>
      </c>
      <c r="M151" s="11">
        <f>IF($J151="","",IF(COUNTIFS('Purchase Register'!$J:$J,$J151)=0,"Missing in books",IF(ABS($L151)&lt;=Summary!$B$4,"Matched","Value mismatch")))</f>
        <v/>
      </c>
    </row>
    <row r="152">
      <c r="A152" s="6" t="n"/>
      <c r="B152" s="6" t="n"/>
      <c r="C152" s="6" t="n"/>
      <c r="D152" s="7" t="n"/>
      <c r="E152" s="8" t="n"/>
      <c r="F152" s="8" t="n"/>
      <c r="G152" s="8" t="n"/>
      <c r="H152" s="8" t="n"/>
      <c r="I152" s="9">
        <f>IF($A152="","",ROUND(SUM($F152:$H152),2))</f>
        <v/>
      </c>
      <c r="J152" s="10">
        <f>IF($A152="","",UPPER(TRIM($A152))&amp;"|"&amp;UPPER(SUBSTITUTE(TRIM($C152)," ","")))</f>
        <v/>
      </c>
      <c r="K152" s="9">
        <f>IF($J152="","",SUMIFS('Purchase Register'!$I:$I,'Purchase Register'!$J:$J,$J152))</f>
        <v/>
      </c>
      <c r="L152" s="9">
        <f>IF($J152="","",ROUND($I152-$K152,2))</f>
        <v/>
      </c>
      <c r="M152" s="11">
        <f>IF($J152="","",IF(COUNTIFS('Purchase Register'!$J:$J,$J152)=0,"Missing in books",IF(ABS($L152)&lt;=Summary!$B$4,"Matched","Value mismatch")))</f>
        <v/>
      </c>
    </row>
    <row r="153">
      <c r="A153" s="6" t="n"/>
      <c r="B153" s="6" t="n"/>
      <c r="C153" s="6" t="n"/>
      <c r="D153" s="7" t="n"/>
      <c r="E153" s="8" t="n"/>
      <c r="F153" s="8" t="n"/>
      <c r="G153" s="8" t="n"/>
      <c r="H153" s="8" t="n"/>
      <c r="I153" s="9">
        <f>IF($A153="","",ROUND(SUM($F153:$H153),2))</f>
        <v/>
      </c>
      <c r="J153" s="10">
        <f>IF($A153="","",UPPER(TRIM($A153))&amp;"|"&amp;UPPER(SUBSTITUTE(TRIM($C153)," ","")))</f>
        <v/>
      </c>
      <c r="K153" s="9">
        <f>IF($J153="","",SUMIFS('Purchase Register'!$I:$I,'Purchase Register'!$J:$J,$J153))</f>
        <v/>
      </c>
      <c r="L153" s="9">
        <f>IF($J153="","",ROUND($I153-$K153,2))</f>
        <v/>
      </c>
      <c r="M153" s="11">
        <f>IF($J153="","",IF(COUNTIFS('Purchase Register'!$J:$J,$J153)=0,"Missing in books",IF(ABS($L153)&lt;=Summary!$B$4,"Matched","Value mismatch")))</f>
        <v/>
      </c>
    </row>
    <row r="154">
      <c r="A154" s="6" t="n"/>
      <c r="B154" s="6" t="n"/>
      <c r="C154" s="6" t="n"/>
      <c r="D154" s="7" t="n"/>
      <c r="E154" s="8" t="n"/>
      <c r="F154" s="8" t="n"/>
      <c r="G154" s="8" t="n"/>
      <c r="H154" s="8" t="n"/>
      <c r="I154" s="9">
        <f>IF($A154="","",ROUND(SUM($F154:$H154),2))</f>
        <v/>
      </c>
      <c r="J154" s="10">
        <f>IF($A154="","",UPPER(TRIM($A154))&amp;"|"&amp;UPPER(SUBSTITUTE(TRIM($C154)," ","")))</f>
        <v/>
      </c>
      <c r="K154" s="9">
        <f>IF($J154="","",SUMIFS('Purchase Register'!$I:$I,'Purchase Register'!$J:$J,$J154))</f>
        <v/>
      </c>
      <c r="L154" s="9">
        <f>IF($J154="","",ROUND($I154-$K154,2))</f>
        <v/>
      </c>
      <c r="M154" s="11">
        <f>IF($J154="","",IF(COUNTIFS('Purchase Register'!$J:$J,$J154)=0,"Missing in books",IF(ABS($L154)&lt;=Summary!$B$4,"Matched","Value mismatch")))</f>
        <v/>
      </c>
    </row>
    <row r="155">
      <c r="A155" s="6" t="n"/>
      <c r="B155" s="6" t="n"/>
      <c r="C155" s="6" t="n"/>
      <c r="D155" s="7" t="n"/>
      <c r="E155" s="8" t="n"/>
      <c r="F155" s="8" t="n"/>
      <c r="G155" s="8" t="n"/>
      <c r="H155" s="8" t="n"/>
      <c r="I155" s="9">
        <f>IF($A155="","",ROUND(SUM($F155:$H155),2))</f>
        <v/>
      </c>
      <c r="J155" s="10">
        <f>IF($A155="","",UPPER(TRIM($A155))&amp;"|"&amp;UPPER(SUBSTITUTE(TRIM($C155)," ","")))</f>
        <v/>
      </c>
      <c r="K155" s="9">
        <f>IF($J155="","",SUMIFS('Purchase Register'!$I:$I,'Purchase Register'!$J:$J,$J155))</f>
        <v/>
      </c>
      <c r="L155" s="9">
        <f>IF($J155="","",ROUND($I155-$K155,2))</f>
        <v/>
      </c>
      <c r="M155" s="11">
        <f>IF($J155="","",IF(COUNTIFS('Purchase Register'!$J:$J,$J155)=0,"Missing in books",IF(ABS($L155)&lt;=Summary!$B$4,"Matched","Value mismatch")))</f>
        <v/>
      </c>
    </row>
    <row r="156">
      <c r="A156" s="6" t="n"/>
      <c r="B156" s="6" t="n"/>
      <c r="C156" s="6" t="n"/>
      <c r="D156" s="7" t="n"/>
      <c r="E156" s="8" t="n"/>
      <c r="F156" s="8" t="n"/>
      <c r="G156" s="8" t="n"/>
      <c r="H156" s="8" t="n"/>
      <c r="I156" s="9">
        <f>IF($A156="","",ROUND(SUM($F156:$H156),2))</f>
        <v/>
      </c>
      <c r="J156" s="10">
        <f>IF($A156="","",UPPER(TRIM($A156))&amp;"|"&amp;UPPER(SUBSTITUTE(TRIM($C156)," ","")))</f>
        <v/>
      </c>
      <c r="K156" s="9">
        <f>IF($J156="","",SUMIFS('Purchase Register'!$I:$I,'Purchase Register'!$J:$J,$J156))</f>
        <v/>
      </c>
      <c r="L156" s="9">
        <f>IF($J156="","",ROUND($I156-$K156,2))</f>
        <v/>
      </c>
      <c r="M156" s="11">
        <f>IF($J156="","",IF(COUNTIFS('Purchase Register'!$J:$J,$J156)=0,"Missing in books",IF(ABS($L156)&lt;=Summary!$B$4,"Matched","Value mismatch")))</f>
        <v/>
      </c>
    </row>
    <row r="157">
      <c r="A157" s="6" t="n"/>
      <c r="B157" s="6" t="n"/>
      <c r="C157" s="6" t="n"/>
      <c r="D157" s="7" t="n"/>
      <c r="E157" s="8" t="n"/>
      <c r="F157" s="8" t="n"/>
      <c r="G157" s="8" t="n"/>
      <c r="H157" s="8" t="n"/>
      <c r="I157" s="9">
        <f>IF($A157="","",ROUND(SUM($F157:$H157),2))</f>
        <v/>
      </c>
      <c r="J157" s="10">
        <f>IF($A157="","",UPPER(TRIM($A157))&amp;"|"&amp;UPPER(SUBSTITUTE(TRIM($C157)," ","")))</f>
        <v/>
      </c>
      <c r="K157" s="9">
        <f>IF($J157="","",SUMIFS('Purchase Register'!$I:$I,'Purchase Register'!$J:$J,$J157))</f>
        <v/>
      </c>
      <c r="L157" s="9">
        <f>IF($J157="","",ROUND($I157-$K157,2))</f>
        <v/>
      </c>
      <c r="M157" s="11">
        <f>IF($J157="","",IF(COUNTIFS('Purchase Register'!$J:$J,$J157)=0,"Missing in books",IF(ABS($L157)&lt;=Summary!$B$4,"Matched","Value mismatch")))</f>
        <v/>
      </c>
    </row>
    <row r="158">
      <c r="A158" s="6" t="n"/>
      <c r="B158" s="6" t="n"/>
      <c r="C158" s="6" t="n"/>
      <c r="D158" s="7" t="n"/>
      <c r="E158" s="8" t="n"/>
      <c r="F158" s="8" t="n"/>
      <c r="G158" s="8" t="n"/>
      <c r="H158" s="8" t="n"/>
      <c r="I158" s="9">
        <f>IF($A158="","",ROUND(SUM($F158:$H158),2))</f>
        <v/>
      </c>
      <c r="J158" s="10">
        <f>IF($A158="","",UPPER(TRIM($A158))&amp;"|"&amp;UPPER(SUBSTITUTE(TRIM($C158)," ","")))</f>
        <v/>
      </c>
      <c r="K158" s="9">
        <f>IF($J158="","",SUMIFS('Purchase Register'!$I:$I,'Purchase Register'!$J:$J,$J158))</f>
        <v/>
      </c>
      <c r="L158" s="9">
        <f>IF($J158="","",ROUND($I158-$K158,2))</f>
        <v/>
      </c>
      <c r="M158" s="11">
        <f>IF($J158="","",IF(COUNTIFS('Purchase Register'!$J:$J,$J158)=0,"Missing in books",IF(ABS($L158)&lt;=Summary!$B$4,"Matched","Value mismatch")))</f>
        <v/>
      </c>
    </row>
    <row r="159">
      <c r="A159" s="6" t="n"/>
      <c r="B159" s="6" t="n"/>
      <c r="C159" s="6" t="n"/>
      <c r="D159" s="7" t="n"/>
      <c r="E159" s="8" t="n"/>
      <c r="F159" s="8" t="n"/>
      <c r="G159" s="8" t="n"/>
      <c r="H159" s="8" t="n"/>
      <c r="I159" s="9">
        <f>IF($A159="","",ROUND(SUM($F159:$H159),2))</f>
        <v/>
      </c>
      <c r="J159" s="10">
        <f>IF($A159="","",UPPER(TRIM($A159))&amp;"|"&amp;UPPER(SUBSTITUTE(TRIM($C159)," ","")))</f>
        <v/>
      </c>
      <c r="K159" s="9">
        <f>IF($J159="","",SUMIFS('Purchase Register'!$I:$I,'Purchase Register'!$J:$J,$J159))</f>
        <v/>
      </c>
      <c r="L159" s="9">
        <f>IF($J159="","",ROUND($I159-$K159,2))</f>
        <v/>
      </c>
      <c r="M159" s="11">
        <f>IF($J159="","",IF(COUNTIFS('Purchase Register'!$J:$J,$J159)=0,"Missing in books",IF(ABS($L159)&lt;=Summary!$B$4,"Matched","Value mismatch")))</f>
        <v/>
      </c>
    </row>
    <row r="160">
      <c r="A160" s="6" t="n"/>
      <c r="B160" s="6" t="n"/>
      <c r="C160" s="6" t="n"/>
      <c r="D160" s="7" t="n"/>
      <c r="E160" s="8" t="n"/>
      <c r="F160" s="8" t="n"/>
      <c r="G160" s="8" t="n"/>
      <c r="H160" s="8" t="n"/>
      <c r="I160" s="9">
        <f>IF($A160="","",ROUND(SUM($F160:$H160),2))</f>
        <v/>
      </c>
      <c r="J160" s="10">
        <f>IF($A160="","",UPPER(TRIM($A160))&amp;"|"&amp;UPPER(SUBSTITUTE(TRIM($C160)," ","")))</f>
        <v/>
      </c>
      <c r="K160" s="9">
        <f>IF($J160="","",SUMIFS('Purchase Register'!$I:$I,'Purchase Register'!$J:$J,$J160))</f>
        <v/>
      </c>
      <c r="L160" s="9">
        <f>IF($J160="","",ROUND($I160-$K160,2))</f>
        <v/>
      </c>
      <c r="M160" s="11">
        <f>IF($J160="","",IF(COUNTIFS('Purchase Register'!$J:$J,$J160)=0,"Missing in books",IF(ABS($L160)&lt;=Summary!$B$4,"Matched","Value mismatch")))</f>
        <v/>
      </c>
    </row>
    <row r="161">
      <c r="A161" s="6" t="n"/>
      <c r="B161" s="6" t="n"/>
      <c r="C161" s="6" t="n"/>
      <c r="D161" s="7" t="n"/>
      <c r="E161" s="8" t="n"/>
      <c r="F161" s="8" t="n"/>
      <c r="G161" s="8" t="n"/>
      <c r="H161" s="8" t="n"/>
      <c r="I161" s="9">
        <f>IF($A161="","",ROUND(SUM($F161:$H161),2))</f>
        <v/>
      </c>
      <c r="J161" s="10">
        <f>IF($A161="","",UPPER(TRIM($A161))&amp;"|"&amp;UPPER(SUBSTITUTE(TRIM($C161)," ","")))</f>
        <v/>
      </c>
      <c r="K161" s="9">
        <f>IF($J161="","",SUMIFS('Purchase Register'!$I:$I,'Purchase Register'!$J:$J,$J161))</f>
        <v/>
      </c>
      <c r="L161" s="9">
        <f>IF($J161="","",ROUND($I161-$K161,2))</f>
        <v/>
      </c>
      <c r="M161" s="11">
        <f>IF($J161="","",IF(COUNTIFS('Purchase Register'!$J:$J,$J161)=0,"Missing in books",IF(ABS($L161)&lt;=Summary!$B$4,"Matched","Value mismatch")))</f>
        <v/>
      </c>
    </row>
    <row r="162">
      <c r="A162" s="6" t="n"/>
      <c r="B162" s="6" t="n"/>
      <c r="C162" s="6" t="n"/>
      <c r="D162" s="7" t="n"/>
      <c r="E162" s="8" t="n"/>
      <c r="F162" s="8" t="n"/>
      <c r="G162" s="8" t="n"/>
      <c r="H162" s="8" t="n"/>
      <c r="I162" s="9">
        <f>IF($A162="","",ROUND(SUM($F162:$H162),2))</f>
        <v/>
      </c>
      <c r="J162" s="10">
        <f>IF($A162="","",UPPER(TRIM($A162))&amp;"|"&amp;UPPER(SUBSTITUTE(TRIM($C162)," ","")))</f>
        <v/>
      </c>
      <c r="K162" s="9">
        <f>IF($J162="","",SUMIFS('Purchase Register'!$I:$I,'Purchase Register'!$J:$J,$J162))</f>
        <v/>
      </c>
      <c r="L162" s="9">
        <f>IF($J162="","",ROUND($I162-$K162,2))</f>
        <v/>
      </c>
      <c r="M162" s="11">
        <f>IF($J162="","",IF(COUNTIFS('Purchase Register'!$J:$J,$J162)=0,"Missing in books",IF(ABS($L162)&lt;=Summary!$B$4,"Matched","Value mismatch")))</f>
        <v/>
      </c>
    </row>
    <row r="163">
      <c r="A163" s="6" t="n"/>
      <c r="B163" s="6" t="n"/>
      <c r="C163" s="6" t="n"/>
      <c r="D163" s="7" t="n"/>
      <c r="E163" s="8" t="n"/>
      <c r="F163" s="8" t="n"/>
      <c r="G163" s="8" t="n"/>
      <c r="H163" s="8" t="n"/>
      <c r="I163" s="9">
        <f>IF($A163="","",ROUND(SUM($F163:$H163),2))</f>
        <v/>
      </c>
      <c r="J163" s="10">
        <f>IF($A163="","",UPPER(TRIM($A163))&amp;"|"&amp;UPPER(SUBSTITUTE(TRIM($C163)," ","")))</f>
        <v/>
      </c>
      <c r="K163" s="9">
        <f>IF($J163="","",SUMIFS('Purchase Register'!$I:$I,'Purchase Register'!$J:$J,$J163))</f>
        <v/>
      </c>
      <c r="L163" s="9">
        <f>IF($J163="","",ROUND($I163-$K163,2))</f>
        <v/>
      </c>
      <c r="M163" s="11">
        <f>IF($J163="","",IF(COUNTIFS('Purchase Register'!$J:$J,$J163)=0,"Missing in books",IF(ABS($L163)&lt;=Summary!$B$4,"Matched","Value mismatch")))</f>
        <v/>
      </c>
    </row>
    <row r="164">
      <c r="A164" s="6" t="n"/>
      <c r="B164" s="6" t="n"/>
      <c r="C164" s="6" t="n"/>
      <c r="D164" s="7" t="n"/>
      <c r="E164" s="8" t="n"/>
      <c r="F164" s="8" t="n"/>
      <c r="G164" s="8" t="n"/>
      <c r="H164" s="8" t="n"/>
      <c r="I164" s="9">
        <f>IF($A164="","",ROUND(SUM($F164:$H164),2))</f>
        <v/>
      </c>
      <c r="J164" s="10">
        <f>IF($A164="","",UPPER(TRIM($A164))&amp;"|"&amp;UPPER(SUBSTITUTE(TRIM($C164)," ","")))</f>
        <v/>
      </c>
      <c r="K164" s="9">
        <f>IF($J164="","",SUMIFS('Purchase Register'!$I:$I,'Purchase Register'!$J:$J,$J164))</f>
        <v/>
      </c>
      <c r="L164" s="9">
        <f>IF($J164="","",ROUND($I164-$K164,2))</f>
        <v/>
      </c>
      <c r="M164" s="11">
        <f>IF($J164="","",IF(COUNTIFS('Purchase Register'!$J:$J,$J164)=0,"Missing in books",IF(ABS($L164)&lt;=Summary!$B$4,"Matched","Value mismatch")))</f>
        <v/>
      </c>
    </row>
    <row r="165">
      <c r="A165" s="6" t="n"/>
      <c r="B165" s="6" t="n"/>
      <c r="C165" s="6" t="n"/>
      <c r="D165" s="7" t="n"/>
      <c r="E165" s="8" t="n"/>
      <c r="F165" s="8" t="n"/>
      <c r="G165" s="8" t="n"/>
      <c r="H165" s="8" t="n"/>
      <c r="I165" s="9">
        <f>IF($A165="","",ROUND(SUM($F165:$H165),2))</f>
        <v/>
      </c>
      <c r="J165" s="10">
        <f>IF($A165="","",UPPER(TRIM($A165))&amp;"|"&amp;UPPER(SUBSTITUTE(TRIM($C165)," ","")))</f>
        <v/>
      </c>
      <c r="K165" s="9">
        <f>IF($J165="","",SUMIFS('Purchase Register'!$I:$I,'Purchase Register'!$J:$J,$J165))</f>
        <v/>
      </c>
      <c r="L165" s="9">
        <f>IF($J165="","",ROUND($I165-$K165,2))</f>
        <v/>
      </c>
      <c r="M165" s="11">
        <f>IF($J165="","",IF(COUNTIFS('Purchase Register'!$J:$J,$J165)=0,"Missing in books",IF(ABS($L165)&lt;=Summary!$B$4,"Matched","Value mismatch")))</f>
        <v/>
      </c>
    </row>
    <row r="166">
      <c r="A166" s="6" t="n"/>
      <c r="B166" s="6" t="n"/>
      <c r="C166" s="6" t="n"/>
      <c r="D166" s="7" t="n"/>
      <c r="E166" s="8" t="n"/>
      <c r="F166" s="8" t="n"/>
      <c r="G166" s="8" t="n"/>
      <c r="H166" s="8" t="n"/>
      <c r="I166" s="9">
        <f>IF($A166="","",ROUND(SUM($F166:$H166),2))</f>
        <v/>
      </c>
      <c r="J166" s="10">
        <f>IF($A166="","",UPPER(TRIM($A166))&amp;"|"&amp;UPPER(SUBSTITUTE(TRIM($C166)," ","")))</f>
        <v/>
      </c>
      <c r="K166" s="9">
        <f>IF($J166="","",SUMIFS('Purchase Register'!$I:$I,'Purchase Register'!$J:$J,$J166))</f>
        <v/>
      </c>
      <c r="L166" s="9">
        <f>IF($J166="","",ROUND($I166-$K166,2))</f>
        <v/>
      </c>
      <c r="M166" s="11">
        <f>IF($J166="","",IF(COUNTIFS('Purchase Register'!$J:$J,$J166)=0,"Missing in books",IF(ABS($L166)&lt;=Summary!$B$4,"Matched","Value mismatch")))</f>
        <v/>
      </c>
    </row>
    <row r="167">
      <c r="A167" s="6" t="n"/>
      <c r="B167" s="6" t="n"/>
      <c r="C167" s="6" t="n"/>
      <c r="D167" s="7" t="n"/>
      <c r="E167" s="8" t="n"/>
      <c r="F167" s="8" t="n"/>
      <c r="G167" s="8" t="n"/>
      <c r="H167" s="8" t="n"/>
      <c r="I167" s="9">
        <f>IF($A167="","",ROUND(SUM($F167:$H167),2))</f>
        <v/>
      </c>
      <c r="J167" s="10">
        <f>IF($A167="","",UPPER(TRIM($A167))&amp;"|"&amp;UPPER(SUBSTITUTE(TRIM($C167)," ","")))</f>
        <v/>
      </c>
      <c r="K167" s="9">
        <f>IF($J167="","",SUMIFS('Purchase Register'!$I:$I,'Purchase Register'!$J:$J,$J167))</f>
        <v/>
      </c>
      <c r="L167" s="9">
        <f>IF($J167="","",ROUND($I167-$K167,2))</f>
        <v/>
      </c>
      <c r="M167" s="11">
        <f>IF($J167="","",IF(COUNTIFS('Purchase Register'!$J:$J,$J167)=0,"Missing in books",IF(ABS($L167)&lt;=Summary!$B$4,"Matched","Value mismatch")))</f>
        <v/>
      </c>
    </row>
    <row r="168">
      <c r="A168" s="6" t="n"/>
      <c r="B168" s="6" t="n"/>
      <c r="C168" s="6" t="n"/>
      <c r="D168" s="7" t="n"/>
      <c r="E168" s="8" t="n"/>
      <c r="F168" s="8" t="n"/>
      <c r="G168" s="8" t="n"/>
      <c r="H168" s="8" t="n"/>
      <c r="I168" s="9">
        <f>IF($A168="","",ROUND(SUM($F168:$H168),2))</f>
        <v/>
      </c>
      <c r="J168" s="10">
        <f>IF($A168="","",UPPER(TRIM($A168))&amp;"|"&amp;UPPER(SUBSTITUTE(TRIM($C168)," ","")))</f>
        <v/>
      </c>
      <c r="K168" s="9">
        <f>IF($J168="","",SUMIFS('Purchase Register'!$I:$I,'Purchase Register'!$J:$J,$J168))</f>
        <v/>
      </c>
      <c r="L168" s="9">
        <f>IF($J168="","",ROUND($I168-$K168,2))</f>
        <v/>
      </c>
      <c r="M168" s="11">
        <f>IF($J168="","",IF(COUNTIFS('Purchase Register'!$J:$J,$J168)=0,"Missing in books",IF(ABS($L168)&lt;=Summary!$B$4,"Matched","Value mismatch")))</f>
        <v/>
      </c>
    </row>
    <row r="169">
      <c r="A169" s="6" t="n"/>
      <c r="B169" s="6" t="n"/>
      <c r="C169" s="6" t="n"/>
      <c r="D169" s="7" t="n"/>
      <c r="E169" s="8" t="n"/>
      <c r="F169" s="8" t="n"/>
      <c r="G169" s="8" t="n"/>
      <c r="H169" s="8" t="n"/>
      <c r="I169" s="9">
        <f>IF($A169="","",ROUND(SUM($F169:$H169),2))</f>
        <v/>
      </c>
      <c r="J169" s="10">
        <f>IF($A169="","",UPPER(TRIM($A169))&amp;"|"&amp;UPPER(SUBSTITUTE(TRIM($C169)," ","")))</f>
        <v/>
      </c>
      <c r="K169" s="9">
        <f>IF($J169="","",SUMIFS('Purchase Register'!$I:$I,'Purchase Register'!$J:$J,$J169))</f>
        <v/>
      </c>
      <c r="L169" s="9">
        <f>IF($J169="","",ROUND($I169-$K169,2))</f>
        <v/>
      </c>
      <c r="M169" s="11">
        <f>IF($J169="","",IF(COUNTIFS('Purchase Register'!$J:$J,$J169)=0,"Missing in books",IF(ABS($L169)&lt;=Summary!$B$4,"Matched","Value mismatch")))</f>
        <v/>
      </c>
    </row>
    <row r="170">
      <c r="A170" s="6" t="n"/>
      <c r="B170" s="6" t="n"/>
      <c r="C170" s="6" t="n"/>
      <c r="D170" s="7" t="n"/>
      <c r="E170" s="8" t="n"/>
      <c r="F170" s="8" t="n"/>
      <c r="G170" s="8" t="n"/>
      <c r="H170" s="8" t="n"/>
      <c r="I170" s="9">
        <f>IF($A170="","",ROUND(SUM($F170:$H170),2))</f>
        <v/>
      </c>
      <c r="J170" s="10">
        <f>IF($A170="","",UPPER(TRIM($A170))&amp;"|"&amp;UPPER(SUBSTITUTE(TRIM($C170)," ","")))</f>
        <v/>
      </c>
      <c r="K170" s="9">
        <f>IF($J170="","",SUMIFS('Purchase Register'!$I:$I,'Purchase Register'!$J:$J,$J170))</f>
        <v/>
      </c>
      <c r="L170" s="9">
        <f>IF($J170="","",ROUND($I170-$K170,2))</f>
        <v/>
      </c>
      <c r="M170" s="11">
        <f>IF($J170="","",IF(COUNTIFS('Purchase Register'!$J:$J,$J170)=0,"Missing in books",IF(ABS($L170)&lt;=Summary!$B$4,"Matched","Value mismatch")))</f>
        <v/>
      </c>
    </row>
    <row r="171">
      <c r="A171" s="6" t="n"/>
      <c r="B171" s="6" t="n"/>
      <c r="C171" s="6" t="n"/>
      <c r="D171" s="7" t="n"/>
      <c r="E171" s="8" t="n"/>
      <c r="F171" s="8" t="n"/>
      <c r="G171" s="8" t="n"/>
      <c r="H171" s="8" t="n"/>
      <c r="I171" s="9">
        <f>IF($A171="","",ROUND(SUM($F171:$H171),2))</f>
        <v/>
      </c>
      <c r="J171" s="10">
        <f>IF($A171="","",UPPER(TRIM($A171))&amp;"|"&amp;UPPER(SUBSTITUTE(TRIM($C171)," ","")))</f>
        <v/>
      </c>
      <c r="K171" s="9">
        <f>IF($J171="","",SUMIFS('Purchase Register'!$I:$I,'Purchase Register'!$J:$J,$J171))</f>
        <v/>
      </c>
      <c r="L171" s="9">
        <f>IF($J171="","",ROUND($I171-$K171,2))</f>
        <v/>
      </c>
      <c r="M171" s="11">
        <f>IF($J171="","",IF(COUNTIFS('Purchase Register'!$J:$J,$J171)=0,"Missing in books",IF(ABS($L171)&lt;=Summary!$B$4,"Matched","Value mismatch")))</f>
        <v/>
      </c>
    </row>
    <row r="172">
      <c r="A172" s="6" t="n"/>
      <c r="B172" s="6" t="n"/>
      <c r="C172" s="6" t="n"/>
      <c r="D172" s="7" t="n"/>
      <c r="E172" s="8" t="n"/>
      <c r="F172" s="8" t="n"/>
      <c r="G172" s="8" t="n"/>
      <c r="H172" s="8" t="n"/>
      <c r="I172" s="9">
        <f>IF($A172="","",ROUND(SUM($F172:$H172),2))</f>
        <v/>
      </c>
      <c r="J172" s="10">
        <f>IF($A172="","",UPPER(TRIM($A172))&amp;"|"&amp;UPPER(SUBSTITUTE(TRIM($C172)," ","")))</f>
        <v/>
      </c>
      <c r="K172" s="9">
        <f>IF($J172="","",SUMIFS('Purchase Register'!$I:$I,'Purchase Register'!$J:$J,$J172))</f>
        <v/>
      </c>
      <c r="L172" s="9">
        <f>IF($J172="","",ROUND($I172-$K172,2))</f>
        <v/>
      </c>
      <c r="M172" s="11">
        <f>IF($J172="","",IF(COUNTIFS('Purchase Register'!$J:$J,$J172)=0,"Missing in books",IF(ABS($L172)&lt;=Summary!$B$4,"Matched","Value mismatch")))</f>
        <v/>
      </c>
    </row>
    <row r="173">
      <c r="A173" s="6" t="n"/>
      <c r="B173" s="6" t="n"/>
      <c r="C173" s="6" t="n"/>
      <c r="D173" s="7" t="n"/>
      <c r="E173" s="8" t="n"/>
      <c r="F173" s="8" t="n"/>
      <c r="G173" s="8" t="n"/>
      <c r="H173" s="8" t="n"/>
      <c r="I173" s="9">
        <f>IF($A173="","",ROUND(SUM($F173:$H173),2))</f>
        <v/>
      </c>
      <c r="J173" s="10">
        <f>IF($A173="","",UPPER(TRIM($A173))&amp;"|"&amp;UPPER(SUBSTITUTE(TRIM($C173)," ","")))</f>
        <v/>
      </c>
      <c r="K173" s="9">
        <f>IF($J173="","",SUMIFS('Purchase Register'!$I:$I,'Purchase Register'!$J:$J,$J173))</f>
        <v/>
      </c>
      <c r="L173" s="9">
        <f>IF($J173="","",ROUND($I173-$K173,2))</f>
        <v/>
      </c>
      <c r="M173" s="11">
        <f>IF($J173="","",IF(COUNTIFS('Purchase Register'!$J:$J,$J173)=0,"Missing in books",IF(ABS($L173)&lt;=Summary!$B$4,"Matched","Value mismatch")))</f>
        <v/>
      </c>
    </row>
    <row r="174">
      <c r="A174" s="6" t="n"/>
      <c r="B174" s="6" t="n"/>
      <c r="C174" s="6" t="n"/>
      <c r="D174" s="7" t="n"/>
      <c r="E174" s="8" t="n"/>
      <c r="F174" s="8" t="n"/>
      <c r="G174" s="8" t="n"/>
      <c r="H174" s="8" t="n"/>
      <c r="I174" s="9">
        <f>IF($A174="","",ROUND(SUM($F174:$H174),2))</f>
        <v/>
      </c>
      <c r="J174" s="10">
        <f>IF($A174="","",UPPER(TRIM($A174))&amp;"|"&amp;UPPER(SUBSTITUTE(TRIM($C174)," ","")))</f>
        <v/>
      </c>
      <c r="K174" s="9">
        <f>IF($J174="","",SUMIFS('Purchase Register'!$I:$I,'Purchase Register'!$J:$J,$J174))</f>
        <v/>
      </c>
      <c r="L174" s="9">
        <f>IF($J174="","",ROUND($I174-$K174,2))</f>
        <v/>
      </c>
      <c r="M174" s="11">
        <f>IF($J174="","",IF(COUNTIFS('Purchase Register'!$J:$J,$J174)=0,"Missing in books",IF(ABS($L174)&lt;=Summary!$B$4,"Matched","Value mismatch")))</f>
        <v/>
      </c>
    </row>
    <row r="175">
      <c r="A175" s="6" t="n"/>
      <c r="B175" s="6" t="n"/>
      <c r="C175" s="6" t="n"/>
      <c r="D175" s="7" t="n"/>
      <c r="E175" s="8" t="n"/>
      <c r="F175" s="8" t="n"/>
      <c r="G175" s="8" t="n"/>
      <c r="H175" s="8" t="n"/>
      <c r="I175" s="9">
        <f>IF($A175="","",ROUND(SUM($F175:$H175),2))</f>
        <v/>
      </c>
      <c r="J175" s="10">
        <f>IF($A175="","",UPPER(TRIM($A175))&amp;"|"&amp;UPPER(SUBSTITUTE(TRIM($C175)," ","")))</f>
        <v/>
      </c>
      <c r="K175" s="9">
        <f>IF($J175="","",SUMIFS('Purchase Register'!$I:$I,'Purchase Register'!$J:$J,$J175))</f>
        <v/>
      </c>
      <c r="L175" s="9">
        <f>IF($J175="","",ROUND($I175-$K175,2))</f>
        <v/>
      </c>
      <c r="M175" s="11">
        <f>IF($J175="","",IF(COUNTIFS('Purchase Register'!$J:$J,$J175)=0,"Missing in books",IF(ABS($L175)&lt;=Summary!$B$4,"Matched","Value mismatch")))</f>
        <v/>
      </c>
    </row>
    <row r="176">
      <c r="A176" s="6" t="n"/>
      <c r="B176" s="6" t="n"/>
      <c r="C176" s="6" t="n"/>
      <c r="D176" s="7" t="n"/>
      <c r="E176" s="8" t="n"/>
      <c r="F176" s="8" t="n"/>
      <c r="G176" s="8" t="n"/>
      <c r="H176" s="8" t="n"/>
      <c r="I176" s="9">
        <f>IF($A176="","",ROUND(SUM($F176:$H176),2))</f>
        <v/>
      </c>
      <c r="J176" s="10">
        <f>IF($A176="","",UPPER(TRIM($A176))&amp;"|"&amp;UPPER(SUBSTITUTE(TRIM($C176)," ","")))</f>
        <v/>
      </c>
      <c r="K176" s="9">
        <f>IF($J176="","",SUMIFS('Purchase Register'!$I:$I,'Purchase Register'!$J:$J,$J176))</f>
        <v/>
      </c>
      <c r="L176" s="9">
        <f>IF($J176="","",ROUND($I176-$K176,2))</f>
        <v/>
      </c>
      <c r="M176" s="11">
        <f>IF($J176="","",IF(COUNTIFS('Purchase Register'!$J:$J,$J176)=0,"Missing in books",IF(ABS($L176)&lt;=Summary!$B$4,"Matched","Value mismatch")))</f>
        <v/>
      </c>
    </row>
    <row r="177">
      <c r="A177" s="6" t="n"/>
      <c r="B177" s="6" t="n"/>
      <c r="C177" s="6" t="n"/>
      <c r="D177" s="7" t="n"/>
      <c r="E177" s="8" t="n"/>
      <c r="F177" s="8" t="n"/>
      <c r="G177" s="8" t="n"/>
      <c r="H177" s="8" t="n"/>
      <c r="I177" s="9">
        <f>IF($A177="","",ROUND(SUM($F177:$H177),2))</f>
        <v/>
      </c>
      <c r="J177" s="10">
        <f>IF($A177="","",UPPER(TRIM($A177))&amp;"|"&amp;UPPER(SUBSTITUTE(TRIM($C177)," ","")))</f>
        <v/>
      </c>
      <c r="K177" s="9">
        <f>IF($J177="","",SUMIFS('Purchase Register'!$I:$I,'Purchase Register'!$J:$J,$J177))</f>
        <v/>
      </c>
      <c r="L177" s="9">
        <f>IF($J177="","",ROUND($I177-$K177,2))</f>
        <v/>
      </c>
      <c r="M177" s="11">
        <f>IF($J177="","",IF(COUNTIFS('Purchase Register'!$J:$J,$J177)=0,"Missing in books",IF(ABS($L177)&lt;=Summary!$B$4,"Matched","Value mismatch")))</f>
        <v/>
      </c>
    </row>
    <row r="178">
      <c r="A178" s="6" t="n"/>
      <c r="B178" s="6" t="n"/>
      <c r="C178" s="6" t="n"/>
      <c r="D178" s="7" t="n"/>
      <c r="E178" s="8" t="n"/>
      <c r="F178" s="8" t="n"/>
      <c r="G178" s="8" t="n"/>
      <c r="H178" s="8" t="n"/>
      <c r="I178" s="9">
        <f>IF($A178="","",ROUND(SUM($F178:$H178),2))</f>
        <v/>
      </c>
      <c r="J178" s="10">
        <f>IF($A178="","",UPPER(TRIM($A178))&amp;"|"&amp;UPPER(SUBSTITUTE(TRIM($C178)," ","")))</f>
        <v/>
      </c>
      <c r="K178" s="9">
        <f>IF($J178="","",SUMIFS('Purchase Register'!$I:$I,'Purchase Register'!$J:$J,$J178))</f>
        <v/>
      </c>
      <c r="L178" s="9">
        <f>IF($J178="","",ROUND($I178-$K178,2))</f>
        <v/>
      </c>
      <c r="M178" s="11">
        <f>IF($J178="","",IF(COUNTIFS('Purchase Register'!$J:$J,$J178)=0,"Missing in books",IF(ABS($L178)&lt;=Summary!$B$4,"Matched","Value mismatch")))</f>
        <v/>
      </c>
    </row>
    <row r="179">
      <c r="A179" s="6" t="n"/>
      <c r="B179" s="6" t="n"/>
      <c r="C179" s="6" t="n"/>
      <c r="D179" s="7" t="n"/>
      <c r="E179" s="8" t="n"/>
      <c r="F179" s="8" t="n"/>
      <c r="G179" s="8" t="n"/>
      <c r="H179" s="8" t="n"/>
      <c r="I179" s="9">
        <f>IF($A179="","",ROUND(SUM($F179:$H179),2))</f>
        <v/>
      </c>
      <c r="J179" s="10">
        <f>IF($A179="","",UPPER(TRIM($A179))&amp;"|"&amp;UPPER(SUBSTITUTE(TRIM($C179)," ","")))</f>
        <v/>
      </c>
      <c r="K179" s="9">
        <f>IF($J179="","",SUMIFS('Purchase Register'!$I:$I,'Purchase Register'!$J:$J,$J179))</f>
        <v/>
      </c>
      <c r="L179" s="9">
        <f>IF($J179="","",ROUND($I179-$K179,2))</f>
        <v/>
      </c>
      <c r="M179" s="11">
        <f>IF($J179="","",IF(COUNTIFS('Purchase Register'!$J:$J,$J179)=0,"Missing in books",IF(ABS($L179)&lt;=Summary!$B$4,"Matched","Value mismatch")))</f>
        <v/>
      </c>
    </row>
    <row r="180">
      <c r="A180" s="6" t="n"/>
      <c r="B180" s="6" t="n"/>
      <c r="C180" s="6" t="n"/>
      <c r="D180" s="7" t="n"/>
      <c r="E180" s="8" t="n"/>
      <c r="F180" s="8" t="n"/>
      <c r="G180" s="8" t="n"/>
      <c r="H180" s="8" t="n"/>
      <c r="I180" s="9">
        <f>IF($A180="","",ROUND(SUM($F180:$H180),2))</f>
        <v/>
      </c>
      <c r="J180" s="10">
        <f>IF($A180="","",UPPER(TRIM($A180))&amp;"|"&amp;UPPER(SUBSTITUTE(TRIM($C180)," ","")))</f>
        <v/>
      </c>
      <c r="K180" s="9">
        <f>IF($J180="","",SUMIFS('Purchase Register'!$I:$I,'Purchase Register'!$J:$J,$J180))</f>
        <v/>
      </c>
      <c r="L180" s="9">
        <f>IF($J180="","",ROUND($I180-$K180,2))</f>
        <v/>
      </c>
      <c r="M180" s="11">
        <f>IF($J180="","",IF(COUNTIFS('Purchase Register'!$J:$J,$J180)=0,"Missing in books",IF(ABS($L180)&lt;=Summary!$B$4,"Matched","Value mismatch")))</f>
        <v/>
      </c>
    </row>
    <row r="181">
      <c r="A181" s="6" t="n"/>
      <c r="B181" s="6" t="n"/>
      <c r="C181" s="6" t="n"/>
      <c r="D181" s="7" t="n"/>
      <c r="E181" s="8" t="n"/>
      <c r="F181" s="8" t="n"/>
      <c r="G181" s="8" t="n"/>
      <c r="H181" s="8" t="n"/>
      <c r="I181" s="9">
        <f>IF($A181="","",ROUND(SUM($F181:$H181),2))</f>
        <v/>
      </c>
      <c r="J181" s="10">
        <f>IF($A181="","",UPPER(TRIM($A181))&amp;"|"&amp;UPPER(SUBSTITUTE(TRIM($C181)," ","")))</f>
        <v/>
      </c>
      <c r="K181" s="9">
        <f>IF($J181="","",SUMIFS('Purchase Register'!$I:$I,'Purchase Register'!$J:$J,$J181))</f>
        <v/>
      </c>
      <c r="L181" s="9">
        <f>IF($J181="","",ROUND($I181-$K181,2))</f>
        <v/>
      </c>
      <c r="M181" s="11">
        <f>IF($J181="","",IF(COUNTIFS('Purchase Register'!$J:$J,$J181)=0,"Missing in books",IF(ABS($L181)&lt;=Summary!$B$4,"Matched","Value mismatch")))</f>
        <v/>
      </c>
    </row>
    <row r="182">
      <c r="A182" s="6" t="n"/>
      <c r="B182" s="6" t="n"/>
      <c r="C182" s="6" t="n"/>
      <c r="D182" s="7" t="n"/>
      <c r="E182" s="8" t="n"/>
      <c r="F182" s="8" t="n"/>
      <c r="G182" s="8" t="n"/>
      <c r="H182" s="8" t="n"/>
      <c r="I182" s="9">
        <f>IF($A182="","",ROUND(SUM($F182:$H182),2))</f>
        <v/>
      </c>
      <c r="J182" s="10">
        <f>IF($A182="","",UPPER(TRIM($A182))&amp;"|"&amp;UPPER(SUBSTITUTE(TRIM($C182)," ","")))</f>
        <v/>
      </c>
      <c r="K182" s="9">
        <f>IF($J182="","",SUMIFS('Purchase Register'!$I:$I,'Purchase Register'!$J:$J,$J182))</f>
        <v/>
      </c>
      <c r="L182" s="9">
        <f>IF($J182="","",ROUND($I182-$K182,2))</f>
        <v/>
      </c>
      <c r="M182" s="11">
        <f>IF($J182="","",IF(COUNTIFS('Purchase Register'!$J:$J,$J182)=0,"Missing in books",IF(ABS($L182)&lt;=Summary!$B$4,"Matched","Value mismatch")))</f>
        <v/>
      </c>
    </row>
    <row r="183">
      <c r="A183" s="6" t="n"/>
      <c r="B183" s="6" t="n"/>
      <c r="C183" s="6" t="n"/>
      <c r="D183" s="7" t="n"/>
      <c r="E183" s="8" t="n"/>
      <c r="F183" s="8" t="n"/>
      <c r="G183" s="8" t="n"/>
      <c r="H183" s="8" t="n"/>
      <c r="I183" s="9">
        <f>IF($A183="","",ROUND(SUM($F183:$H183),2))</f>
        <v/>
      </c>
      <c r="J183" s="10">
        <f>IF($A183="","",UPPER(TRIM($A183))&amp;"|"&amp;UPPER(SUBSTITUTE(TRIM($C183)," ","")))</f>
        <v/>
      </c>
      <c r="K183" s="9">
        <f>IF($J183="","",SUMIFS('Purchase Register'!$I:$I,'Purchase Register'!$J:$J,$J183))</f>
        <v/>
      </c>
      <c r="L183" s="9">
        <f>IF($J183="","",ROUND($I183-$K183,2))</f>
        <v/>
      </c>
      <c r="M183" s="11">
        <f>IF($J183="","",IF(COUNTIFS('Purchase Register'!$J:$J,$J183)=0,"Missing in books",IF(ABS($L183)&lt;=Summary!$B$4,"Matched","Value mismatch")))</f>
        <v/>
      </c>
    </row>
    <row r="184">
      <c r="A184" s="6" t="n"/>
      <c r="B184" s="6" t="n"/>
      <c r="C184" s="6" t="n"/>
      <c r="D184" s="7" t="n"/>
      <c r="E184" s="8" t="n"/>
      <c r="F184" s="8" t="n"/>
      <c r="G184" s="8" t="n"/>
      <c r="H184" s="8" t="n"/>
      <c r="I184" s="9">
        <f>IF($A184="","",ROUND(SUM($F184:$H184),2))</f>
        <v/>
      </c>
      <c r="J184" s="10">
        <f>IF($A184="","",UPPER(TRIM($A184))&amp;"|"&amp;UPPER(SUBSTITUTE(TRIM($C184)," ","")))</f>
        <v/>
      </c>
      <c r="K184" s="9">
        <f>IF($J184="","",SUMIFS('Purchase Register'!$I:$I,'Purchase Register'!$J:$J,$J184))</f>
        <v/>
      </c>
      <c r="L184" s="9">
        <f>IF($J184="","",ROUND($I184-$K184,2))</f>
        <v/>
      </c>
      <c r="M184" s="11">
        <f>IF($J184="","",IF(COUNTIFS('Purchase Register'!$J:$J,$J184)=0,"Missing in books",IF(ABS($L184)&lt;=Summary!$B$4,"Matched","Value mismatch")))</f>
        <v/>
      </c>
    </row>
    <row r="185">
      <c r="A185" s="6" t="n"/>
      <c r="B185" s="6" t="n"/>
      <c r="C185" s="6" t="n"/>
      <c r="D185" s="7" t="n"/>
      <c r="E185" s="8" t="n"/>
      <c r="F185" s="8" t="n"/>
      <c r="G185" s="8" t="n"/>
      <c r="H185" s="8" t="n"/>
      <c r="I185" s="9">
        <f>IF($A185="","",ROUND(SUM($F185:$H185),2))</f>
        <v/>
      </c>
      <c r="J185" s="10">
        <f>IF($A185="","",UPPER(TRIM($A185))&amp;"|"&amp;UPPER(SUBSTITUTE(TRIM($C185)," ","")))</f>
        <v/>
      </c>
      <c r="K185" s="9">
        <f>IF($J185="","",SUMIFS('Purchase Register'!$I:$I,'Purchase Register'!$J:$J,$J185))</f>
        <v/>
      </c>
      <c r="L185" s="9">
        <f>IF($J185="","",ROUND($I185-$K185,2))</f>
        <v/>
      </c>
      <c r="M185" s="11">
        <f>IF($J185="","",IF(COUNTIFS('Purchase Register'!$J:$J,$J185)=0,"Missing in books",IF(ABS($L185)&lt;=Summary!$B$4,"Matched","Value mismatch")))</f>
        <v/>
      </c>
    </row>
    <row r="186">
      <c r="A186" s="6" t="n"/>
      <c r="B186" s="6" t="n"/>
      <c r="C186" s="6" t="n"/>
      <c r="D186" s="7" t="n"/>
      <c r="E186" s="8" t="n"/>
      <c r="F186" s="8" t="n"/>
      <c r="G186" s="8" t="n"/>
      <c r="H186" s="8" t="n"/>
      <c r="I186" s="9">
        <f>IF($A186="","",ROUND(SUM($F186:$H186),2))</f>
        <v/>
      </c>
      <c r="J186" s="10">
        <f>IF($A186="","",UPPER(TRIM($A186))&amp;"|"&amp;UPPER(SUBSTITUTE(TRIM($C186)," ","")))</f>
        <v/>
      </c>
      <c r="K186" s="9">
        <f>IF($J186="","",SUMIFS('Purchase Register'!$I:$I,'Purchase Register'!$J:$J,$J186))</f>
        <v/>
      </c>
      <c r="L186" s="9">
        <f>IF($J186="","",ROUND($I186-$K186,2))</f>
        <v/>
      </c>
      <c r="M186" s="11">
        <f>IF($J186="","",IF(COUNTIFS('Purchase Register'!$J:$J,$J186)=0,"Missing in books",IF(ABS($L186)&lt;=Summary!$B$4,"Matched","Value mismatch")))</f>
        <v/>
      </c>
    </row>
    <row r="187">
      <c r="A187" s="6" t="n"/>
      <c r="B187" s="6" t="n"/>
      <c r="C187" s="6" t="n"/>
      <c r="D187" s="7" t="n"/>
      <c r="E187" s="8" t="n"/>
      <c r="F187" s="8" t="n"/>
      <c r="G187" s="8" t="n"/>
      <c r="H187" s="8" t="n"/>
      <c r="I187" s="9">
        <f>IF($A187="","",ROUND(SUM($F187:$H187),2))</f>
        <v/>
      </c>
      <c r="J187" s="10">
        <f>IF($A187="","",UPPER(TRIM($A187))&amp;"|"&amp;UPPER(SUBSTITUTE(TRIM($C187)," ","")))</f>
        <v/>
      </c>
      <c r="K187" s="9">
        <f>IF($J187="","",SUMIFS('Purchase Register'!$I:$I,'Purchase Register'!$J:$J,$J187))</f>
        <v/>
      </c>
      <c r="L187" s="9">
        <f>IF($J187="","",ROUND($I187-$K187,2))</f>
        <v/>
      </c>
      <c r="M187" s="11">
        <f>IF($J187="","",IF(COUNTIFS('Purchase Register'!$J:$J,$J187)=0,"Missing in books",IF(ABS($L187)&lt;=Summary!$B$4,"Matched","Value mismatch")))</f>
        <v/>
      </c>
    </row>
    <row r="188">
      <c r="A188" s="6" t="n"/>
      <c r="B188" s="6" t="n"/>
      <c r="C188" s="6" t="n"/>
      <c r="D188" s="7" t="n"/>
      <c r="E188" s="8" t="n"/>
      <c r="F188" s="8" t="n"/>
      <c r="G188" s="8" t="n"/>
      <c r="H188" s="8" t="n"/>
      <c r="I188" s="9">
        <f>IF($A188="","",ROUND(SUM($F188:$H188),2))</f>
        <v/>
      </c>
      <c r="J188" s="10">
        <f>IF($A188="","",UPPER(TRIM($A188))&amp;"|"&amp;UPPER(SUBSTITUTE(TRIM($C188)," ","")))</f>
        <v/>
      </c>
      <c r="K188" s="9">
        <f>IF($J188="","",SUMIFS('Purchase Register'!$I:$I,'Purchase Register'!$J:$J,$J188))</f>
        <v/>
      </c>
      <c r="L188" s="9">
        <f>IF($J188="","",ROUND($I188-$K188,2))</f>
        <v/>
      </c>
      <c r="M188" s="11">
        <f>IF($J188="","",IF(COUNTIFS('Purchase Register'!$J:$J,$J188)=0,"Missing in books",IF(ABS($L188)&lt;=Summary!$B$4,"Matched","Value mismatch")))</f>
        <v/>
      </c>
    </row>
    <row r="189">
      <c r="A189" s="6" t="n"/>
      <c r="B189" s="6" t="n"/>
      <c r="C189" s="6" t="n"/>
      <c r="D189" s="7" t="n"/>
      <c r="E189" s="8" t="n"/>
      <c r="F189" s="8" t="n"/>
      <c r="G189" s="8" t="n"/>
      <c r="H189" s="8" t="n"/>
      <c r="I189" s="9">
        <f>IF($A189="","",ROUND(SUM($F189:$H189),2))</f>
        <v/>
      </c>
      <c r="J189" s="10">
        <f>IF($A189="","",UPPER(TRIM($A189))&amp;"|"&amp;UPPER(SUBSTITUTE(TRIM($C189)," ","")))</f>
        <v/>
      </c>
      <c r="K189" s="9">
        <f>IF($J189="","",SUMIFS('Purchase Register'!$I:$I,'Purchase Register'!$J:$J,$J189))</f>
        <v/>
      </c>
      <c r="L189" s="9">
        <f>IF($J189="","",ROUND($I189-$K189,2))</f>
        <v/>
      </c>
      <c r="M189" s="11">
        <f>IF($J189="","",IF(COUNTIFS('Purchase Register'!$J:$J,$J189)=0,"Missing in books",IF(ABS($L189)&lt;=Summary!$B$4,"Matched","Value mismatch")))</f>
        <v/>
      </c>
    </row>
    <row r="190">
      <c r="A190" s="6" t="n"/>
      <c r="B190" s="6" t="n"/>
      <c r="C190" s="6" t="n"/>
      <c r="D190" s="7" t="n"/>
      <c r="E190" s="8" t="n"/>
      <c r="F190" s="8" t="n"/>
      <c r="G190" s="8" t="n"/>
      <c r="H190" s="8" t="n"/>
      <c r="I190" s="9">
        <f>IF($A190="","",ROUND(SUM($F190:$H190),2))</f>
        <v/>
      </c>
      <c r="J190" s="10">
        <f>IF($A190="","",UPPER(TRIM($A190))&amp;"|"&amp;UPPER(SUBSTITUTE(TRIM($C190)," ","")))</f>
        <v/>
      </c>
      <c r="K190" s="9">
        <f>IF($J190="","",SUMIFS('Purchase Register'!$I:$I,'Purchase Register'!$J:$J,$J190))</f>
        <v/>
      </c>
      <c r="L190" s="9">
        <f>IF($J190="","",ROUND($I190-$K190,2))</f>
        <v/>
      </c>
      <c r="M190" s="11">
        <f>IF($J190="","",IF(COUNTIFS('Purchase Register'!$J:$J,$J190)=0,"Missing in books",IF(ABS($L190)&lt;=Summary!$B$4,"Matched","Value mismatch")))</f>
        <v/>
      </c>
    </row>
    <row r="191">
      <c r="A191" s="6" t="n"/>
      <c r="B191" s="6" t="n"/>
      <c r="C191" s="6" t="n"/>
      <c r="D191" s="7" t="n"/>
      <c r="E191" s="8" t="n"/>
      <c r="F191" s="8" t="n"/>
      <c r="G191" s="8" t="n"/>
      <c r="H191" s="8" t="n"/>
      <c r="I191" s="9">
        <f>IF($A191="","",ROUND(SUM($F191:$H191),2))</f>
        <v/>
      </c>
      <c r="J191" s="10">
        <f>IF($A191="","",UPPER(TRIM($A191))&amp;"|"&amp;UPPER(SUBSTITUTE(TRIM($C191)," ","")))</f>
        <v/>
      </c>
      <c r="K191" s="9">
        <f>IF($J191="","",SUMIFS('Purchase Register'!$I:$I,'Purchase Register'!$J:$J,$J191))</f>
        <v/>
      </c>
      <c r="L191" s="9">
        <f>IF($J191="","",ROUND($I191-$K191,2))</f>
        <v/>
      </c>
      <c r="M191" s="11">
        <f>IF($J191="","",IF(COUNTIFS('Purchase Register'!$J:$J,$J191)=0,"Missing in books",IF(ABS($L191)&lt;=Summary!$B$4,"Matched","Value mismatch")))</f>
        <v/>
      </c>
    </row>
    <row r="192">
      <c r="A192" s="6" t="n"/>
      <c r="B192" s="6" t="n"/>
      <c r="C192" s="6" t="n"/>
      <c r="D192" s="7" t="n"/>
      <c r="E192" s="8" t="n"/>
      <c r="F192" s="8" t="n"/>
      <c r="G192" s="8" t="n"/>
      <c r="H192" s="8" t="n"/>
      <c r="I192" s="9">
        <f>IF($A192="","",ROUND(SUM($F192:$H192),2))</f>
        <v/>
      </c>
      <c r="J192" s="10">
        <f>IF($A192="","",UPPER(TRIM($A192))&amp;"|"&amp;UPPER(SUBSTITUTE(TRIM($C192)," ","")))</f>
        <v/>
      </c>
      <c r="K192" s="9">
        <f>IF($J192="","",SUMIFS('Purchase Register'!$I:$I,'Purchase Register'!$J:$J,$J192))</f>
        <v/>
      </c>
      <c r="L192" s="9">
        <f>IF($J192="","",ROUND($I192-$K192,2))</f>
        <v/>
      </c>
      <c r="M192" s="11">
        <f>IF($J192="","",IF(COUNTIFS('Purchase Register'!$J:$J,$J192)=0,"Missing in books",IF(ABS($L192)&lt;=Summary!$B$4,"Matched","Value mismatch")))</f>
        <v/>
      </c>
    </row>
    <row r="193">
      <c r="A193" s="6" t="n"/>
      <c r="B193" s="6" t="n"/>
      <c r="C193" s="6" t="n"/>
      <c r="D193" s="7" t="n"/>
      <c r="E193" s="8" t="n"/>
      <c r="F193" s="8" t="n"/>
      <c r="G193" s="8" t="n"/>
      <c r="H193" s="8" t="n"/>
      <c r="I193" s="9">
        <f>IF($A193="","",ROUND(SUM($F193:$H193),2))</f>
        <v/>
      </c>
      <c r="J193" s="10">
        <f>IF($A193="","",UPPER(TRIM($A193))&amp;"|"&amp;UPPER(SUBSTITUTE(TRIM($C193)," ","")))</f>
        <v/>
      </c>
      <c r="K193" s="9">
        <f>IF($J193="","",SUMIFS('Purchase Register'!$I:$I,'Purchase Register'!$J:$J,$J193))</f>
        <v/>
      </c>
      <c r="L193" s="9">
        <f>IF($J193="","",ROUND($I193-$K193,2))</f>
        <v/>
      </c>
      <c r="M193" s="11">
        <f>IF($J193="","",IF(COUNTIFS('Purchase Register'!$J:$J,$J193)=0,"Missing in books",IF(ABS($L193)&lt;=Summary!$B$4,"Matched","Value mismatch")))</f>
        <v/>
      </c>
    </row>
    <row r="194">
      <c r="A194" s="6" t="n"/>
      <c r="B194" s="6" t="n"/>
      <c r="C194" s="6" t="n"/>
      <c r="D194" s="7" t="n"/>
      <c r="E194" s="8" t="n"/>
      <c r="F194" s="8" t="n"/>
      <c r="G194" s="8" t="n"/>
      <c r="H194" s="8" t="n"/>
      <c r="I194" s="9">
        <f>IF($A194="","",ROUND(SUM($F194:$H194),2))</f>
        <v/>
      </c>
      <c r="J194" s="10">
        <f>IF($A194="","",UPPER(TRIM($A194))&amp;"|"&amp;UPPER(SUBSTITUTE(TRIM($C194)," ","")))</f>
        <v/>
      </c>
      <c r="K194" s="9">
        <f>IF($J194="","",SUMIFS('Purchase Register'!$I:$I,'Purchase Register'!$J:$J,$J194))</f>
        <v/>
      </c>
      <c r="L194" s="9">
        <f>IF($J194="","",ROUND($I194-$K194,2))</f>
        <v/>
      </c>
      <c r="M194" s="11">
        <f>IF($J194="","",IF(COUNTIFS('Purchase Register'!$J:$J,$J194)=0,"Missing in books",IF(ABS($L194)&lt;=Summary!$B$4,"Matched","Value mismatch")))</f>
        <v/>
      </c>
    </row>
    <row r="195">
      <c r="A195" s="6" t="n"/>
      <c r="B195" s="6" t="n"/>
      <c r="C195" s="6" t="n"/>
      <c r="D195" s="7" t="n"/>
      <c r="E195" s="8" t="n"/>
      <c r="F195" s="8" t="n"/>
      <c r="G195" s="8" t="n"/>
      <c r="H195" s="8" t="n"/>
      <c r="I195" s="9">
        <f>IF($A195="","",ROUND(SUM($F195:$H195),2))</f>
        <v/>
      </c>
      <c r="J195" s="10">
        <f>IF($A195="","",UPPER(TRIM($A195))&amp;"|"&amp;UPPER(SUBSTITUTE(TRIM($C195)," ","")))</f>
        <v/>
      </c>
      <c r="K195" s="9">
        <f>IF($J195="","",SUMIFS('Purchase Register'!$I:$I,'Purchase Register'!$J:$J,$J195))</f>
        <v/>
      </c>
      <c r="L195" s="9">
        <f>IF($J195="","",ROUND($I195-$K195,2))</f>
        <v/>
      </c>
      <c r="M195" s="11">
        <f>IF($J195="","",IF(COUNTIFS('Purchase Register'!$J:$J,$J195)=0,"Missing in books",IF(ABS($L195)&lt;=Summary!$B$4,"Matched","Value mismatch")))</f>
        <v/>
      </c>
    </row>
    <row r="196">
      <c r="A196" s="6" t="n"/>
      <c r="B196" s="6" t="n"/>
      <c r="C196" s="6" t="n"/>
      <c r="D196" s="7" t="n"/>
      <c r="E196" s="8" t="n"/>
      <c r="F196" s="8" t="n"/>
      <c r="G196" s="8" t="n"/>
      <c r="H196" s="8" t="n"/>
      <c r="I196" s="9">
        <f>IF($A196="","",ROUND(SUM($F196:$H196),2))</f>
        <v/>
      </c>
      <c r="J196" s="10">
        <f>IF($A196="","",UPPER(TRIM($A196))&amp;"|"&amp;UPPER(SUBSTITUTE(TRIM($C196)," ","")))</f>
        <v/>
      </c>
      <c r="K196" s="9">
        <f>IF($J196="","",SUMIFS('Purchase Register'!$I:$I,'Purchase Register'!$J:$J,$J196))</f>
        <v/>
      </c>
      <c r="L196" s="9">
        <f>IF($J196="","",ROUND($I196-$K196,2))</f>
        <v/>
      </c>
      <c r="M196" s="11">
        <f>IF($J196="","",IF(COUNTIFS('Purchase Register'!$J:$J,$J196)=0,"Missing in books",IF(ABS($L196)&lt;=Summary!$B$4,"Matched","Value mismatch")))</f>
        <v/>
      </c>
    </row>
    <row r="197">
      <c r="A197" s="6" t="n"/>
      <c r="B197" s="6" t="n"/>
      <c r="C197" s="6" t="n"/>
      <c r="D197" s="7" t="n"/>
      <c r="E197" s="8" t="n"/>
      <c r="F197" s="8" t="n"/>
      <c r="G197" s="8" t="n"/>
      <c r="H197" s="8" t="n"/>
      <c r="I197" s="9">
        <f>IF($A197="","",ROUND(SUM($F197:$H197),2))</f>
        <v/>
      </c>
      <c r="J197" s="10">
        <f>IF($A197="","",UPPER(TRIM($A197))&amp;"|"&amp;UPPER(SUBSTITUTE(TRIM($C197)," ","")))</f>
        <v/>
      </c>
      <c r="K197" s="9">
        <f>IF($J197="","",SUMIFS('Purchase Register'!$I:$I,'Purchase Register'!$J:$J,$J197))</f>
        <v/>
      </c>
      <c r="L197" s="9">
        <f>IF($J197="","",ROUND($I197-$K197,2))</f>
        <v/>
      </c>
      <c r="M197" s="11">
        <f>IF($J197="","",IF(COUNTIFS('Purchase Register'!$J:$J,$J197)=0,"Missing in books",IF(ABS($L197)&lt;=Summary!$B$4,"Matched","Value mismatch")))</f>
        <v/>
      </c>
    </row>
    <row r="198">
      <c r="A198" s="6" t="n"/>
      <c r="B198" s="6" t="n"/>
      <c r="C198" s="6" t="n"/>
      <c r="D198" s="7" t="n"/>
      <c r="E198" s="8" t="n"/>
      <c r="F198" s="8" t="n"/>
      <c r="G198" s="8" t="n"/>
      <c r="H198" s="8" t="n"/>
      <c r="I198" s="9">
        <f>IF($A198="","",ROUND(SUM($F198:$H198),2))</f>
        <v/>
      </c>
      <c r="J198" s="10">
        <f>IF($A198="","",UPPER(TRIM($A198))&amp;"|"&amp;UPPER(SUBSTITUTE(TRIM($C198)," ","")))</f>
        <v/>
      </c>
      <c r="K198" s="9">
        <f>IF($J198="","",SUMIFS('Purchase Register'!$I:$I,'Purchase Register'!$J:$J,$J198))</f>
        <v/>
      </c>
      <c r="L198" s="9">
        <f>IF($J198="","",ROUND($I198-$K198,2))</f>
        <v/>
      </c>
      <c r="M198" s="11">
        <f>IF($J198="","",IF(COUNTIFS('Purchase Register'!$J:$J,$J198)=0,"Missing in books",IF(ABS($L198)&lt;=Summary!$B$4,"Matched","Value mismatch")))</f>
        <v/>
      </c>
    </row>
    <row r="199">
      <c r="A199" s="6" t="n"/>
      <c r="B199" s="6" t="n"/>
      <c r="C199" s="6" t="n"/>
      <c r="D199" s="7" t="n"/>
      <c r="E199" s="8" t="n"/>
      <c r="F199" s="8" t="n"/>
      <c r="G199" s="8" t="n"/>
      <c r="H199" s="8" t="n"/>
      <c r="I199" s="9">
        <f>IF($A199="","",ROUND(SUM($F199:$H199),2))</f>
        <v/>
      </c>
      <c r="J199" s="10">
        <f>IF($A199="","",UPPER(TRIM($A199))&amp;"|"&amp;UPPER(SUBSTITUTE(TRIM($C199)," ","")))</f>
        <v/>
      </c>
      <c r="K199" s="9">
        <f>IF($J199="","",SUMIFS('Purchase Register'!$I:$I,'Purchase Register'!$J:$J,$J199))</f>
        <v/>
      </c>
      <c r="L199" s="9">
        <f>IF($J199="","",ROUND($I199-$K199,2))</f>
        <v/>
      </c>
      <c r="M199" s="11">
        <f>IF($J199="","",IF(COUNTIFS('Purchase Register'!$J:$J,$J199)=0,"Missing in books",IF(ABS($L199)&lt;=Summary!$B$4,"Matched","Value mismatch")))</f>
        <v/>
      </c>
    </row>
    <row r="200">
      <c r="A200" s="6" t="n"/>
      <c r="B200" s="6" t="n"/>
      <c r="C200" s="6" t="n"/>
      <c r="D200" s="7" t="n"/>
      <c r="E200" s="8" t="n"/>
      <c r="F200" s="8" t="n"/>
      <c r="G200" s="8" t="n"/>
      <c r="H200" s="8" t="n"/>
      <c r="I200" s="9">
        <f>IF($A200="","",ROUND(SUM($F200:$H200),2))</f>
        <v/>
      </c>
      <c r="J200" s="10">
        <f>IF($A200="","",UPPER(TRIM($A200))&amp;"|"&amp;UPPER(SUBSTITUTE(TRIM($C200)," ","")))</f>
        <v/>
      </c>
      <c r="K200" s="9">
        <f>IF($J200="","",SUMIFS('Purchase Register'!$I:$I,'Purchase Register'!$J:$J,$J200))</f>
        <v/>
      </c>
      <c r="L200" s="9">
        <f>IF($J200="","",ROUND($I200-$K200,2))</f>
        <v/>
      </c>
      <c r="M200" s="11">
        <f>IF($J200="","",IF(COUNTIFS('Purchase Register'!$J:$J,$J200)=0,"Missing in books",IF(ABS($L200)&lt;=Summary!$B$4,"Matched","Value mismatch")))</f>
        <v/>
      </c>
    </row>
    <row r="201">
      <c r="A201" s="6" t="n"/>
      <c r="B201" s="6" t="n"/>
      <c r="C201" s="6" t="n"/>
      <c r="D201" s="7" t="n"/>
      <c r="E201" s="8" t="n"/>
      <c r="F201" s="8" t="n"/>
      <c r="G201" s="8" t="n"/>
      <c r="H201" s="8" t="n"/>
      <c r="I201" s="9">
        <f>IF($A201="","",ROUND(SUM($F201:$H201),2))</f>
        <v/>
      </c>
      <c r="J201" s="10">
        <f>IF($A201="","",UPPER(TRIM($A201))&amp;"|"&amp;UPPER(SUBSTITUTE(TRIM($C201)," ","")))</f>
        <v/>
      </c>
      <c r="K201" s="9">
        <f>IF($J201="","",SUMIFS('Purchase Register'!$I:$I,'Purchase Register'!$J:$J,$J201))</f>
        <v/>
      </c>
      <c r="L201" s="9">
        <f>IF($J201="","",ROUND($I201-$K201,2))</f>
        <v/>
      </c>
      <c r="M201" s="11">
        <f>IF($J201="","",IF(COUNTIFS('Purchase Register'!$J:$J,$J201)=0,"Missing in books",IF(ABS($L201)&lt;=Summary!$B$4,"Matched","Value mismatch")))</f>
        <v/>
      </c>
    </row>
    <row r="202">
      <c r="A202" s="6" t="n"/>
      <c r="B202" s="6" t="n"/>
      <c r="C202" s="6" t="n"/>
      <c r="D202" s="7" t="n"/>
      <c r="E202" s="8" t="n"/>
      <c r="F202" s="8" t="n"/>
      <c r="G202" s="8" t="n"/>
      <c r="H202" s="8" t="n"/>
      <c r="I202" s="9">
        <f>IF($A202="","",ROUND(SUM($F202:$H202),2))</f>
        <v/>
      </c>
      <c r="J202" s="10">
        <f>IF($A202="","",UPPER(TRIM($A202))&amp;"|"&amp;UPPER(SUBSTITUTE(TRIM($C202)," ","")))</f>
        <v/>
      </c>
      <c r="K202" s="9">
        <f>IF($J202="","",SUMIFS('Purchase Register'!$I:$I,'Purchase Register'!$J:$J,$J202))</f>
        <v/>
      </c>
      <c r="L202" s="9">
        <f>IF($J202="","",ROUND($I202-$K202,2))</f>
        <v/>
      </c>
      <c r="M202" s="11">
        <f>IF($J202="","",IF(COUNTIFS('Purchase Register'!$J:$J,$J202)=0,"Missing in books",IF(ABS($L202)&lt;=Summary!$B$4,"Matched","Value mismatch")))</f>
        <v/>
      </c>
    </row>
    <row r="203">
      <c r="A203" s="6" t="n"/>
      <c r="B203" s="6" t="n"/>
      <c r="C203" s="6" t="n"/>
      <c r="D203" s="7" t="n"/>
      <c r="E203" s="8" t="n"/>
      <c r="F203" s="8" t="n"/>
      <c r="G203" s="8" t="n"/>
      <c r="H203" s="8" t="n"/>
      <c r="I203" s="9">
        <f>IF($A203="","",ROUND(SUM($F203:$H203),2))</f>
        <v/>
      </c>
      <c r="J203" s="10">
        <f>IF($A203="","",UPPER(TRIM($A203))&amp;"|"&amp;UPPER(SUBSTITUTE(TRIM($C203)," ","")))</f>
        <v/>
      </c>
      <c r="K203" s="9">
        <f>IF($J203="","",SUMIFS('Purchase Register'!$I:$I,'Purchase Register'!$J:$J,$J203))</f>
        <v/>
      </c>
      <c r="L203" s="9">
        <f>IF($J203="","",ROUND($I203-$K203,2))</f>
        <v/>
      </c>
      <c r="M203" s="11">
        <f>IF($J203="","",IF(COUNTIFS('Purchase Register'!$J:$J,$J203)=0,"Missing in books",IF(ABS($L203)&lt;=Summary!$B$4,"Matched","Value mismatch")))</f>
        <v/>
      </c>
    </row>
    <row r="204">
      <c r="A204" s="6" t="n"/>
      <c r="B204" s="6" t="n"/>
      <c r="C204" s="6" t="n"/>
      <c r="D204" s="7" t="n"/>
      <c r="E204" s="8" t="n"/>
      <c r="F204" s="8" t="n"/>
      <c r="G204" s="8" t="n"/>
      <c r="H204" s="8" t="n"/>
      <c r="I204" s="9">
        <f>IF($A204="","",ROUND(SUM($F204:$H204),2))</f>
        <v/>
      </c>
      <c r="J204" s="10">
        <f>IF($A204="","",UPPER(TRIM($A204))&amp;"|"&amp;UPPER(SUBSTITUTE(TRIM($C204)," ","")))</f>
        <v/>
      </c>
      <c r="K204" s="9">
        <f>IF($J204="","",SUMIFS('Purchase Register'!$I:$I,'Purchase Register'!$J:$J,$J204))</f>
        <v/>
      </c>
      <c r="L204" s="9">
        <f>IF($J204="","",ROUND($I204-$K204,2))</f>
        <v/>
      </c>
      <c r="M204" s="11">
        <f>IF($J204="","",IF(COUNTIFS('Purchase Register'!$J:$J,$J204)=0,"Missing in books",IF(ABS($L204)&lt;=Summary!$B$4,"Matched","Value mismatch")))</f>
        <v/>
      </c>
    </row>
    <row r="205">
      <c r="A205" s="6" t="n"/>
      <c r="B205" s="6" t="n"/>
      <c r="C205" s="6" t="n"/>
      <c r="D205" s="7" t="n"/>
      <c r="E205" s="8" t="n"/>
      <c r="F205" s="8" t="n"/>
      <c r="G205" s="8" t="n"/>
      <c r="H205" s="8" t="n"/>
      <c r="I205" s="9">
        <f>IF($A205="","",ROUND(SUM($F205:$H205),2))</f>
        <v/>
      </c>
      <c r="J205" s="10">
        <f>IF($A205="","",UPPER(TRIM($A205))&amp;"|"&amp;UPPER(SUBSTITUTE(TRIM($C205)," ","")))</f>
        <v/>
      </c>
      <c r="K205" s="9">
        <f>IF($J205="","",SUMIFS('Purchase Register'!$I:$I,'Purchase Register'!$J:$J,$J205))</f>
        <v/>
      </c>
      <c r="L205" s="9">
        <f>IF($J205="","",ROUND($I205-$K205,2))</f>
        <v/>
      </c>
      <c r="M205" s="11">
        <f>IF($J205="","",IF(COUNTIFS('Purchase Register'!$J:$J,$J205)=0,"Missing in books",IF(ABS($L205)&lt;=Summary!$B$4,"Matched","Value mismatch")))</f>
        <v/>
      </c>
    </row>
    <row r="206">
      <c r="A206" s="6" t="n"/>
      <c r="B206" s="6" t="n"/>
      <c r="C206" s="6" t="n"/>
      <c r="D206" s="7" t="n"/>
      <c r="E206" s="8" t="n"/>
      <c r="F206" s="8" t="n"/>
      <c r="G206" s="8" t="n"/>
      <c r="H206" s="8" t="n"/>
      <c r="I206" s="9">
        <f>IF($A206="","",ROUND(SUM($F206:$H206),2))</f>
        <v/>
      </c>
      <c r="J206" s="10">
        <f>IF($A206="","",UPPER(TRIM($A206))&amp;"|"&amp;UPPER(SUBSTITUTE(TRIM($C206)," ","")))</f>
        <v/>
      </c>
      <c r="K206" s="9">
        <f>IF($J206="","",SUMIFS('Purchase Register'!$I:$I,'Purchase Register'!$J:$J,$J206))</f>
        <v/>
      </c>
      <c r="L206" s="9">
        <f>IF($J206="","",ROUND($I206-$K206,2))</f>
        <v/>
      </c>
      <c r="M206" s="11">
        <f>IF($J206="","",IF(COUNTIFS('Purchase Register'!$J:$J,$J206)=0,"Missing in books",IF(ABS($L206)&lt;=Summary!$B$4,"Matched","Value mismatch")))</f>
        <v/>
      </c>
    </row>
    <row r="207">
      <c r="A207" s="6" t="n"/>
      <c r="B207" s="6" t="n"/>
      <c r="C207" s="6" t="n"/>
      <c r="D207" s="7" t="n"/>
      <c r="E207" s="8" t="n"/>
      <c r="F207" s="8" t="n"/>
      <c r="G207" s="8" t="n"/>
      <c r="H207" s="8" t="n"/>
      <c r="I207" s="9">
        <f>IF($A207="","",ROUND(SUM($F207:$H207),2))</f>
        <v/>
      </c>
      <c r="J207" s="10">
        <f>IF($A207="","",UPPER(TRIM($A207))&amp;"|"&amp;UPPER(SUBSTITUTE(TRIM($C207)," ","")))</f>
        <v/>
      </c>
      <c r="K207" s="9">
        <f>IF($J207="","",SUMIFS('Purchase Register'!$I:$I,'Purchase Register'!$J:$J,$J207))</f>
        <v/>
      </c>
      <c r="L207" s="9">
        <f>IF($J207="","",ROUND($I207-$K207,2))</f>
        <v/>
      </c>
      <c r="M207" s="11">
        <f>IF($J207="","",IF(COUNTIFS('Purchase Register'!$J:$J,$J207)=0,"Missing in books",IF(ABS($L207)&lt;=Summary!$B$4,"Matched","Value mismatch")))</f>
        <v/>
      </c>
    </row>
    <row r="208">
      <c r="A208" s="6" t="n"/>
      <c r="B208" s="6" t="n"/>
      <c r="C208" s="6" t="n"/>
      <c r="D208" s="7" t="n"/>
      <c r="E208" s="8" t="n"/>
      <c r="F208" s="8" t="n"/>
      <c r="G208" s="8" t="n"/>
      <c r="H208" s="8" t="n"/>
      <c r="I208" s="9">
        <f>IF($A208="","",ROUND(SUM($F208:$H208),2))</f>
        <v/>
      </c>
      <c r="J208" s="10">
        <f>IF($A208="","",UPPER(TRIM($A208))&amp;"|"&amp;UPPER(SUBSTITUTE(TRIM($C208)," ","")))</f>
        <v/>
      </c>
      <c r="K208" s="9">
        <f>IF($J208="","",SUMIFS('Purchase Register'!$I:$I,'Purchase Register'!$J:$J,$J208))</f>
        <v/>
      </c>
      <c r="L208" s="9">
        <f>IF($J208="","",ROUND($I208-$K208,2))</f>
        <v/>
      </c>
      <c r="M208" s="11">
        <f>IF($J208="","",IF(COUNTIFS('Purchase Register'!$J:$J,$J208)=0,"Missing in books",IF(ABS($L208)&lt;=Summary!$B$4,"Matched","Value mismatch")))</f>
        <v/>
      </c>
    </row>
    <row r="209">
      <c r="A209" s="6" t="n"/>
      <c r="B209" s="6" t="n"/>
      <c r="C209" s="6" t="n"/>
      <c r="D209" s="7" t="n"/>
      <c r="E209" s="8" t="n"/>
      <c r="F209" s="8" t="n"/>
      <c r="G209" s="8" t="n"/>
      <c r="H209" s="8" t="n"/>
      <c r="I209" s="9">
        <f>IF($A209="","",ROUND(SUM($F209:$H209),2))</f>
        <v/>
      </c>
      <c r="J209" s="10">
        <f>IF($A209="","",UPPER(TRIM($A209))&amp;"|"&amp;UPPER(SUBSTITUTE(TRIM($C209)," ","")))</f>
        <v/>
      </c>
      <c r="K209" s="9">
        <f>IF($J209="","",SUMIFS('Purchase Register'!$I:$I,'Purchase Register'!$J:$J,$J209))</f>
        <v/>
      </c>
      <c r="L209" s="9">
        <f>IF($J209="","",ROUND($I209-$K209,2))</f>
        <v/>
      </c>
      <c r="M209" s="11">
        <f>IF($J209="","",IF(COUNTIFS('Purchase Register'!$J:$J,$J209)=0,"Missing in books",IF(ABS($L209)&lt;=Summary!$B$4,"Matched","Value mismatch")))</f>
        <v/>
      </c>
    </row>
    <row r="210">
      <c r="A210" s="6" t="n"/>
      <c r="B210" s="6" t="n"/>
      <c r="C210" s="6" t="n"/>
      <c r="D210" s="7" t="n"/>
      <c r="E210" s="8" t="n"/>
      <c r="F210" s="8" t="n"/>
      <c r="G210" s="8" t="n"/>
      <c r="H210" s="8" t="n"/>
      <c r="I210" s="9">
        <f>IF($A210="","",ROUND(SUM($F210:$H210),2))</f>
        <v/>
      </c>
      <c r="J210" s="10">
        <f>IF($A210="","",UPPER(TRIM($A210))&amp;"|"&amp;UPPER(SUBSTITUTE(TRIM($C210)," ","")))</f>
        <v/>
      </c>
      <c r="K210" s="9">
        <f>IF($J210="","",SUMIFS('Purchase Register'!$I:$I,'Purchase Register'!$J:$J,$J210))</f>
        <v/>
      </c>
      <c r="L210" s="9">
        <f>IF($J210="","",ROUND($I210-$K210,2))</f>
        <v/>
      </c>
      <c r="M210" s="11">
        <f>IF($J210="","",IF(COUNTIFS('Purchase Register'!$J:$J,$J210)=0,"Missing in books",IF(ABS($L210)&lt;=Summary!$B$4,"Matched","Value mismatch")))</f>
        <v/>
      </c>
    </row>
    <row r="211">
      <c r="A211" s="6" t="n"/>
      <c r="B211" s="6" t="n"/>
      <c r="C211" s="6" t="n"/>
      <c r="D211" s="7" t="n"/>
      <c r="E211" s="8" t="n"/>
      <c r="F211" s="8" t="n"/>
      <c r="G211" s="8" t="n"/>
      <c r="H211" s="8" t="n"/>
      <c r="I211" s="9">
        <f>IF($A211="","",ROUND(SUM($F211:$H211),2))</f>
        <v/>
      </c>
      <c r="J211" s="10">
        <f>IF($A211="","",UPPER(TRIM($A211))&amp;"|"&amp;UPPER(SUBSTITUTE(TRIM($C211)," ","")))</f>
        <v/>
      </c>
      <c r="K211" s="9">
        <f>IF($J211="","",SUMIFS('Purchase Register'!$I:$I,'Purchase Register'!$J:$J,$J211))</f>
        <v/>
      </c>
      <c r="L211" s="9">
        <f>IF($J211="","",ROUND($I211-$K211,2))</f>
        <v/>
      </c>
      <c r="M211" s="11">
        <f>IF($J211="","",IF(COUNTIFS('Purchase Register'!$J:$J,$J211)=0,"Missing in books",IF(ABS($L211)&lt;=Summary!$B$4,"Matched","Value mismatch")))</f>
        <v/>
      </c>
    </row>
    <row r="212">
      <c r="A212" s="6" t="n"/>
      <c r="B212" s="6" t="n"/>
      <c r="C212" s="6" t="n"/>
      <c r="D212" s="7" t="n"/>
      <c r="E212" s="8" t="n"/>
      <c r="F212" s="8" t="n"/>
      <c r="G212" s="8" t="n"/>
      <c r="H212" s="8" t="n"/>
      <c r="I212" s="9">
        <f>IF($A212="","",ROUND(SUM($F212:$H212),2))</f>
        <v/>
      </c>
      <c r="J212" s="10">
        <f>IF($A212="","",UPPER(TRIM($A212))&amp;"|"&amp;UPPER(SUBSTITUTE(TRIM($C212)," ","")))</f>
        <v/>
      </c>
      <c r="K212" s="9">
        <f>IF($J212="","",SUMIFS('Purchase Register'!$I:$I,'Purchase Register'!$J:$J,$J212))</f>
        <v/>
      </c>
      <c r="L212" s="9">
        <f>IF($J212="","",ROUND($I212-$K212,2))</f>
        <v/>
      </c>
      <c r="M212" s="11">
        <f>IF($J212="","",IF(COUNTIFS('Purchase Register'!$J:$J,$J212)=0,"Missing in books",IF(ABS($L212)&lt;=Summary!$B$4,"Matched","Value mismatch")))</f>
        <v/>
      </c>
    </row>
    <row r="213">
      <c r="A213" s="6" t="n"/>
      <c r="B213" s="6" t="n"/>
      <c r="C213" s="6" t="n"/>
      <c r="D213" s="7" t="n"/>
      <c r="E213" s="8" t="n"/>
      <c r="F213" s="8" t="n"/>
      <c r="G213" s="8" t="n"/>
      <c r="H213" s="8" t="n"/>
      <c r="I213" s="9">
        <f>IF($A213="","",ROUND(SUM($F213:$H213),2))</f>
        <v/>
      </c>
      <c r="J213" s="10">
        <f>IF($A213="","",UPPER(TRIM($A213))&amp;"|"&amp;UPPER(SUBSTITUTE(TRIM($C213)," ","")))</f>
        <v/>
      </c>
      <c r="K213" s="9">
        <f>IF($J213="","",SUMIFS('Purchase Register'!$I:$I,'Purchase Register'!$J:$J,$J213))</f>
        <v/>
      </c>
      <c r="L213" s="9">
        <f>IF($J213="","",ROUND($I213-$K213,2))</f>
        <v/>
      </c>
      <c r="M213" s="11">
        <f>IF($J213="","",IF(COUNTIFS('Purchase Register'!$J:$J,$J213)=0,"Missing in books",IF(ABS($L213)&lt;=Summary!$B$4,"Matched","Value mismatch")))</f>
        <v/>
      </c>
    </row>
    <row r="214">
      <c r="A214" s="6" t="n"/>
      <c r="B214" s="6" t="n"/>
      <c r="C214" s="6" t="n"/>
      <c r="D214" s="7" t="n"/>
      <c r="E214" s="8" t="n"/>
      <c r="F214" s="8" t="n"/>
      <c r="G214" s="8" t="n"/>
      <c r="H214" s="8" t="n"/>
      <c r="I214" s="9">
        <f>IF($A214="","",ROUND(SUM($F214:$H214),2))</f>
        <v/>
      </c>
      <c r="J214" s="10">
        <f>IF($A214="","",UPPER(TRIM($A214))&amp;"|"&amp;UPPER(SUBSTITUTE(TRIM($C214)," ","")))</f>
        <v/>
      </c>
      <c r="K214" s="9">
        <f>IF($J214="","",SUMIFS('Purchase Register'!$I:$I,'Purchase Register'!$J:$J,$J214))</f>
        <v/>
      </c>
      <c r="L214" s="9">
        <f>IF($J214="","",ROUND($I214-$K214,2))</f>
        <v/>
      </c>
      <c r="M214" s="11">
        <f>IF($J214="","",IF(COUNTIFS('Purchase Register'!$J:$J,$J214)=0,"Missing in books",IF(ABS($L214)&lt;=Summary!$B$4,"Matched","Value mismatch")))</f>
        <v/>
      </c>
    </row>
    <row r="215">
      <c r="A215" s="6" t="n"/>
      <c r="B215" s="6" t="n"/>
      <c r="C215" s="6" t="n"/>
      <c r="D215" s="7" t="n"/>
      <c r="E215" s="8" t="n"/>
      <c r="F215" s="8" t="n"/>
      <c r="G215" s="8" t="n"/>
      <c r="H215" s="8" t="n"/>
      <c r="I215" s="9">
        <f>IF($A215="","",ROUND(SUM($F215:$H215),2))</f>
        <v/>
      </c>
      <c r="J215" s="10">
        <f>IF($A215="","",UPPER(TRIM($A215))&amp;"|"&amp;UPPER(SUBSTITUTE(TRIM($C215)," ","")))</f>
        <v/>
      </c>
      <c r="K215" s="9">
        <f>IF($J215="","",SUMIFS('Purchase Register'!$I:$I,'Purchase Register'!$J:$J,$J215))</f>
        <v/>
      </c>
      <c r="L215" s="9">
        <f>IF($J215="","",ROUND($I215-$K215,2))</f>
        <v/>
      </c>
      <c r="M215" s="11">
        <f>IF($J215="","",IF(COUNTIFS('Purchase Register'!$J:$J,$J215)=0,"Missing in books",IF(ABS($L215)&lt;=Summary!$B$4,"Matched","Value mismatch")))</f>
        <v/>
      </c>
    </row>
    <row r="216">
      <c r="A216" s="6" t="n"/>
      <c r="B216" s="6" t="n"/>
      <c r="C216" s="6" t="n"/>
      <c r="D216" s="7" t="n"/>
      <c r="E216" s="8" t="n"/>
      <c r="F216" s="8" t="n"/>
      <c r="G216" s="8" t="n"/>
      <c r="H216" s="8" t="n"/>
      <c r="I216" s="9">
        <f>IF($A216="","",ROUND(SUM($F216:$H216),2))</f>
        <v/>
      </c>
      <c r="J216" s="10">
        <f>IF($A216="","",UPPER(TRIM($A216))&amp;"|"&amp;UPPER(SUBSTITUTE(TRIM($C216)," ","")))</f>
        <v/>
      </c>
      <c r="K216" s="9">
        <f>IF($J216="","",SUMIFS('Purchase Register'!$I:$I,'Purchase Register'!$J:$J,$J216))</f>
        <v/>
      </c>
      <c r="L216" s="9">
        <f>IF($J216="","",ROUND($I216-$K216,2))</f>
        <v/>
      </c>
      <c r="M216" s="11">
        <f>IF($J216="","",IF(COUNTIFS('Purchase Register'!$J:$J,$J216)=0,"Missing in books",IF(ABS($L216)&lt;=Summary!$B$4,"Matched","Value mismatch")))</f>
        <v/>
      </c>
    </row>
    <row r="217">
      <c r="A217" s="6" t="n"/>
      <c r="B217" s="6" t="n"/>
      <c r="C217" s="6" t="n"/>
      <c r="D217" s="7" t="n"/>
      <c r="E217" s="8" t="n"/>
      <c r="F217" s="8" t="n"/>
      <c r="G217" s="8" t="n"/>
      <c r="H217" s="8" t="n"/>
      <c r="I217" s="9">
        <f>IF($A217="","",ROUND(SUM($F217:$H217),2))</f>
        <v/>
      </c>
      <c r="J217" s="10">
        <f>IF($A217="","",UPPER(TRIM($A217))&amp;"|"&amp;UPPER(SUBSTITUTE(TRIM($C217)," ","")))</f>
        <v/>
      </c>
      <c r="K217" s="9">
        <f>IF($J217="","",SUMIFS('Purchase Register'!$I:$I,'Purchase Register'!$J:$J,$J217))</f>
        <v/>
      </c>
      <c r="L217" s="9">
        <f>IF($J217="","",ROUND($I217-$K217,2))</f>
        <v/>
      </c>
      <c r="M217" s="11">
        <f>IF($J217="","",IF(COUNTIFS('Purchase Register'!$J:$J,$J217)=0,"Missing in books",IF(ABS($L217)&lt;=Summary!$B$4,"Matched","Value mismatch")))</f>
        <v/>
      </c>
    </row>
    <row r="218">
      <c r="A218" s="6" t="n"/>
      <c r="B218" s="6" t="n"/>
      <c r="C218" s="6" t="n"/>
      <c r="D218" s="7" t="n"/>
      <c r="E218" s="8" t="n"/>
      <c r="F218" s="8" t="n"/>
      <c r="G218" s="8" t="n"/>
      <c r="H218" s="8" t="n"/>
      <c r="I218" s="9">
        <f>IF($A218="","",ROUND(SUM($F218:$H218),2))</f>
        <v/>
      </c>
      <c r="J218" s="10">
        <f>IF($A218="","",UPPER(TRIM($A218))&amp;"|"&amp;UPPER(SUBSTITUTE(TRIM($C218)," ","")))</f>
        <v/>
      </c>
      <c r="K218" s="9">
        <f>IF($J218="","",SUMIFS('Purchase Register'!$I:$I,'Purchase Register'!$J:$J,$J218))</f>
        <v/>
      </c>
      <c r="L218" s="9">
        <f>IF($J218="","",ROUND($I218-$K218,2))</f>
        <v/>
      </c>
      <c r="M218" s="11">
        <f>IF($J218="","",IF(COUNTIFS('Purchase Register'!$J:$J,$J218)=0,"Missing in books",IF(ABS($L218)&lt;=Summary!$B$4,"Matched","Value mismatch")))</f>
        <v/>
      </c>
    </row>
    <row r="219">
      <c r="A219" s="6" t="n"/>
      <c r="B219" s="6" t="n"/>
      <c r="C219" s="6" t="n"/>
      <c r="D219" s="7" t="n"/>
      <c r="E219" s="8" t="n"/>
      <c r="F219" s="8" t="n"/>
      <c r="G219" s="8" t="n"/>
      <c r="H219" s="8" t="n"/>
      <c r="I219" s="9">
        <f>IF($A219="","",ROUND(SUM($F219:$H219),2))</f>
        <v/>
      </c>
      <c r="J219" s="10">
        <f>IF($A219="","",UPPER(TRIM($A219))&amp;"|"&amp;UPPER(SUBSTITUTE(TRIM($C219)," ","")))</f>
        <v/>
      </c>
      <c r="K219" s="9">
        <f>IF($J219="","",SUMIFS('Purchase Register'!$I:$I,'Purchase Register'!$J:$J,$J219))</f>
        <v/>
      </c>
      <c r="L219" s="9">
        <f>IF($J219="","",ROUND($I219-$K219,2))</f>
        <v/>
      </c>
      <c r="M219" s="11">
        <f>IF($J219="","",IF(COUNTIFS('Purchase Register'!$J:$J,$J219)=0,"Missing in books",IF(ABS($L219)&lt;=Summary!$B$4,"Matched","Value mismatch")))</f>
        <v/>
      </c>
    </row>
    <row r="220">
      <c r="A220" s="6" t="n"/>
      <c r="B220" s="6" t="n"/>
      <c r="C220" s="6" t="n"/>
      <c r="D220" s="7" t="n"/>
      <c r="E220" s="8" t="n"/>
      <c r="F220" s="8" t="n"/>
      <c r="G220" s="8" t="n"/>
      <c r="H220" s="8" t="n"/>
      <c r="I220" s="9">
        <f>IF($A220="","",ROUND(SUM($F220:$H220),2))</f>
        <v/>
      </c>
      <c r="J220" s="10">
        <f>IF($A220="","",UPPER(TRIM($A220))&amp;"|"&amp;UPPER(SUBSTITUTE(TRIM($C220)," ","")))</f>
        <v/>
      </c>
      <c r="K220" s="9">
        <f>IF($J220="","",SUMIFS('Purchase Register'!$I:$I,'Purchase Register'!$J:$J,$J220))</f>
        <v/>
      </c>
      <c r="L220" s="9">
        <f>IF($J220="","",ROUND($I220-$K220,2))</f>
        <v/>
      </c>
      <c r="M220" s="11">
        <f>IF($J220="","",IF(COUNTIFS('Purchase Register'!$J:$J,$J220)=0,"Missing in books",IF(ABS($L220)&lt;=Summary!$B$4,"Matched","Value mismatch")))</f>
        <v/>
      </c>
    </row>
    <row r="221">
      <c r="A221" s="6" t="n"/>
      <c r="B221" s="6" t="n"/>
      <c r="C221" s="6" t="n"/>
      <c r="D221" s="7" t="n"/>
      <c r="E221" s="8" t="n"/>
      <c r="F221" s="8" t="n"/>
      <c r="G221" s="8" t="n"/>
      <c r="H221" s="8" t="n"/>
      <c r="I221" s="9">
        <f>IF($A221="","",ROUND(SUM($F221:$H221),2))</f>
        <v/>
      </c>
      <c r="J221" s="10">
        <f>IF($A221="","",UPPER(TRIM($A221))&amp;"|"&amp;UPPER(SUBSTITUTE(TRIM($C221)," ","")))</f>
        <v/>
      </c>
      <c r="K221" s="9">
        <f>IF($J221="","",SUMIFS('Purchase Register'!$I:$I,'Purchase Register'!$J:$J,$J221))</f>
        <v/>
      </c>
      <c r="L221" s="9">
        <f>IF($J221="","",ROUND($I221-$K221,2))</f>
        <v/>
      </c>
      <c r="M221" s="11">
        <f>IF($J221="","",IF(COUNTIFS('Purchase Register'!$J:$J,$J221)=0,"Missing in books",IF(ABS($L221)&lt;=Summary!$B$4,"Matched","Value mismatch")))</f>
        <v/>
      </c>
    </row>
    <row r="222">
      <c r="A222" s="6" t="n"/>
      <c r="B222" s="6" t="n"/>
      <c r="C222" s="6" t="n"/>
      <c r="D222" s="7" t="n"/>
      <c r="E222" s="8" t="n"/>
      <c r="F222" s="8" t="n"/>
      <c r="G222" s="8" t="n"/>
      <c r="H222" s="8" t="n"/>
      <c r="I222" s="9">
        <f>IF($A222="","",ROUND(SUM($F222:$H222),2))</f>
        <v/>
      </c>
      <c r="J222" s="10">
        <f>IF($A222="","",UPPER(TRIM($A222))&amp;"|"&amp;UPPER(SUBSTITUTE(TRIM($C222)," ","")))</f>
        <v/>
      </c>
      <c r="K222" s="9">
        <f>IF($J222="","",SUMIFS('Purchase Register'!$I:$I,'Purchase Register'!$J:$J,$J222))</f>
        <v/>
      </c>
      <c r="L222" s="9">
        <f>IF($J222="","",ROUND($I222-$K222,2))</f>
        <v/>
      </c>
      <c r="M222" s="11">
        <f>IF($J222="","",IF(COUNTIFS('Purchase Register'!$J:$J,$J222)=0,"Missing in books",IF(ABS($L222)&lt;=Summary!$B$4,"Matched","Value mismatch")))</f>
        <v/>
      </c>
    </row>
    <row r="223">
      <c r="A223" s="6" t="n"/>
      <c r="B223" s="6" t="n"/>
      <c r="C223" s="6" t="n"/>
      <c r="D223" s="7" t="n"/>
      <c r="E223" s="8" t="n"/>
      <c r="F223" s="8" t="n"/>
      <c r="G223" s="8" t="n"/>
      <c r="H223" s="8" t="n"/>
      <c r="I223" s="9">
        <f>IF($A223="","",ROUND(SUM($F223:$H223),2))</f>
        <v/>
      </c>
      <c r="J223" s="10">
        <f>IF($A223="","",UPPER(TRIM($A223))&amp;"|"&amp;UPPER(SUBSTITUTE(TRIM($C223)," ","")))</f>
        <v/>
      </c>
      <c r="K223" s="9">
        <f>IF($J223="","",SUMIFS('Purchase Register'!$I:$I,'Purchase Register'!$J:$J,$J223))</f>
        <v/>
      </c>
      <c r="L223" s="9">
        <f>IF($J223="","",ROUND($I223-$K223,2))</f>
        <v/>
      </c>
      <c r="M223" s="11">
        <f>IF($J223="","",IF(COUNTIFS('Purchase Register'!$J:$J,$J223)=0,"Missing in books",IF(ABS($L223)&lt;=Summary!$B$4,"Matched","Value mismatch")))</f>
        <v/>
      </c>
    </row>
    <row r="224">
      <c r="A224" s="6" t="n"/>
      <c r="B224" s="6" t="n"/>
      <c r="C224" s="6" t="n"/>
      <c r="D224" s="7" t="n"/>
      <c r="E224" s="8" t="n"/>
      <c r="F224" s="8" t="n"/>
      <c r="G224" s="8" t="n"/>
      <c r="H224" s="8" t="n"/>
      <c r="I224" s="9">
        <f>IF($A224="","",ROUND(SUM($F224:$H224),2))</f>
        <v/>
      </c>
      <c r="J224" s="10">
        <f>IF($A224="","",UPPER(TRIM($A224))&amp;"|"&amp;UPPER(SUBSTITUTE(TRIM($C224)," ","")))</f>
        <v/>
      </c>
      <c r="K224" s="9">
        <f>IF($J224="","",SUMIFS('Purchase Register'!$I:$I,'Purchase Register'!$J:$J,$J224))</f>
        <v/>
      </c>
      <c r="L224" s="9">
        <f>IF($J224="","",ROUND($I224-$K224,2))</f>
        <v/>
      </c>
      <c r="M224" s="11">
        <f>IF($J224="","",IF(COUNTIFS('Purchase Register'!$J:$J,$J224)=0,"Missing in books",IF(ABS($L224)&lt;=Summary!$B$4,"Matched","Value mismatch")))</f>
        <v/>
      </c>
    </row>
    <row r="225">
      <c r="A225" s="6" t="n"/>
      <c r="B225" s="6" t="n"/>
      <c r="C225" s="6" t="n"/>
      <c r="D225" s="7" t="n"/>
      <c r="E225" s="8" t="n"/>
      <c r="F225" s="8" t="n"/>
      <c r="G225" s="8" t="n"/>
      <c r="H225" s="8" t="n"/>
      <c r="I225" s="9">
        <f>IF($A225="","",ROUND(SUM($F225:$H225),2))</f>
        <v/>
      </c>
      <c r="J225" s="10">
        <f>IF($A225="","",UPPER(TRIM($A225))&amp;"|"&amp;UPPER(SUBSTITUTE(TRIM($C225)," ","")))</f>
        <v/>
      </c>
      <c r="K225" s="9">
        <f>IF($J225="","",SUMIFS('Purchase Register'!$I:$I,'Purchase Register'!$J:$J,$J225))</f>
        <v/>
      </c>
      <c r="L225" s="9">
        <f>IF($J225="","",ROUND($I225-$K225,2))</f>
        <v/>
      </c>
      <c r="M225" s="11">
        <f>IF($J225="","",IF(COUNTIFS('Purchase Register'!$J:$J,$J225)=0,"Missing in books",IF(ABS($L225)&lt;=Summary!$B$4,"Matched","Value mismatch")))</f>
        <v/>
      </c>
    </row>
    <row r="226">
      <c r="A226" s="6" t="n"/>
      <c r="B226" s="6" t="n"/>
      <c r="C226" s="6" t="n"/>
      <c r="D226" s="7" t="n"/>
      <c r="E226" s="8" t="n"/>
      <c r="F226" s="8" t="n"/>
      <c r="G226" s="8" t="n"/>
      <c r="H226" s="8" t="n"/>
      <c r="I226" s="9">
        <f>IF($A226="","",ROUND(SUM($F226:$H226),2))</f>
        <v/>
      </c>
      <c r="J226" s="10">
        <f>IF($A226="","",UPPER(TRIM($A226))&amp;"|"&amp;UPPER(SUBSTITUTE(TRIM($C226)," ","")))</f>
        <v/>
      </c>
      <c r="K226" s="9">
        <f>IF($J226="","",SUMIFS('Purchase Register'!$I:$I,'Purchase Register'!$J:$J,$J226))</f>
        <v/>
      </c>
      <c r="L226" s="9">
        <f>IF($J226="","",ROUND($I226-$K226,2))</f>
        <v/>
      </c>
      <c r="M226" s="11">
        <f>IF($J226="","",IF(COUNTIFS('Purchase Register'!$J:$J,$J226)=0,"Missing in books",IF(ABS($L226)&lt;=Summary!$B$4,"Matched","Value mismatch")))</f>
        <v/>
      </c>
    </row>
    <row r="227">
      <c r="A227" s="6" t="n"/>
      <c r="B227" s="6" t="n"/>
      <c r="C227" s="6" t="n"/>
      <c r="D227" s="7" t="n"/>
      <c r="E227" s="8" t="n"/>
      <c r="F227" s="8" t="n"/>
      <c r="G227" s="8" t="n"/>
      <c r="H227" s="8" t="n"/>
      <c r="I227" s="9">
        <f>IF($A227="","",ROUND(SUM($F227:$H227),2))</f>
        <v/>
      </c>
      <c r="J227" s="10">
        <f>IF($A227="","",UPPER(TRIM($A227))&amp;"|"&amp;UPPER(SUBSTITUTE(TRIM($C227)," ","")))</f>
        <v/>
      </c>
      <c r="K227" s="9">
        <f>IF($J227="","",SUMIFS('Purchase Register'!$I:$I,'Purchase Register'!$J:$J,$J227))</f>
        <v/>
      </c>
      <c r="L227" s="9">
        <f>IF($J227="","",ROUND($I227-$K227,2))</f>
        <v/>
      </c>
      <c r="M227" s="11">
        <f>IF($J227="","",IF(COUNTIFS('Purchase Register'!$J:$J,$J227)=0,"Missing in books",IF(ABS($L227)&lt;=Summary!$B$4,"Matched","Value mismatch")))</f>
        <v/>
      </c>
    </row>
    <row r="228">
      <c r="A228" s="6" t="n"/>
      <c r="B228" s="6" t="n"/>
      <c r="C228" s="6" t="n"/>
      <c r="D228" s="7" t="n"/>
      <c r="E228" s="8" t="n"/>
      <c r="F228" s="8" t="n"/>
      <c r="G228" s="8" t="n"/>
      <c r="H228" s="8" t="n"/>
      <c r="I228" s="9">
        <f>IF($A228="","",ROUND(SUM($F228:$H228),2))</f>
        <v/>
      </c>
      <c r="J228" s="10">
        <f>IF($A228="","",UPPER(TRIM($A228))&amp;"|"&amp;UPPER(SUBSTITUTE(TRIM($C228)," ","")))</f>
        <v/>
      </c>
      <c r="K228" s="9">
        <f>IF($J228="","",SUMIFS('Purchase Register'!$I:$I,'Purchase Register'!$J:$J,$J228))</f>
        <v/>
      </c>
      <c r="L228" s="9">
        <f>IF($J228="","",ROUND($I228-$K228,2))</f>
        <v/>
      </c>
      <c r="M228" s="11">
        <f>IF($J228="","",IF(COUNTIFS('Purchase Register'!$J:$J,$J228)=0,"Missing in books",IF(ABS($L228)&lt;=Summary!$B$4,"Matched","Value mismatch")))</f>
        <v/>
      </c>
    </row>
    <row r="229">
      <c r="A229" s="6" t="n"/>
      <c r="B229" s="6" t="n"/>
      <c r="C229" s="6" t="n"/>
      <c r="D229" s="7" t="n"/>
      <c r="E229" s="8" t="n"/>
      <c r="F229" s="8" t="n"/>
      <c r="G229" s="8" t="n"/>
      <c r="H229" s="8" t="n"/>
      <c r="I229" s="9">
        <f>IF($A229="","",ROUND(SUM($F229:$H229),2))</f>
        <v/>
      </c>
      <c r="J229" s="10">
        <f>IF($A229="","",UPPER(TRIM($A229))&amp;"|"&amp;UPPER(SUBSTITUTE(TRIM($C229)," ","")))</f>
        <v/>
      </c>
      <c r="K229" s="9">
        <f>IF($J229="","",SUMIFS('Purchase Register'!$I:$I,'Purchase Register'!$J:$J,$J229))</f>
        <v/>
      </c>
      <c r="L229" s="9">
        <f>IF($J229="","",ROUND($I229-$K229,2))</f>
        <v/>
      </c>
      <c r="M229" s="11">
        <f>IF($J229="","",IF(COUNTIFS('Purchase Register'!$J:$J,$J229)=0,"Missing in books",IF(ABS($L229)&lt;=Summary!$B$4,"Matched","Value mismatch")))</f>
        <v/>
      </c>
    </row>
    <row r="230">
      <c r="A230" s="6" t="n"/>
      <c r="B230" s="6" t="n"/>
      <c r="C230" s="6" t="n"/>
      <c r="D230" s="7" t="n"/>
      <c r="E230" s="8" t="n"/>
      <c r="F230" s="8" t="n"/>
      <c r="G230" s="8" t="n"/>
      <c r="H230" s="8" t="n"/>
      <c r="I230" s="9">
        <f>IF($A230="","",ROUND(SUM($F230:$H230),2))</f>
        <v/>
      </c>
      <c r="J230" s="10">
        <f>IF($A230="","",UPPER(TRIM($A230))&amp;"|"&amp;UPPER(SUBSTITUTE(TRIM($C230)," ","")))</f>
        <v/>
      </c>
      <c r="K230" s="9">
        <f>IF($J230="","",SUMIFS('Purchase Register'!$I:$I,'Purchase Register'!$J:$J,$J230))</f>
        <v/>
      </c>
      <c r="L230" s="9">
        <f>IF($J230="","",ROUND($I230-$K230,2))</f>
        <v/>
      </c>
      <c r="M230" s="11">
        <f>IF($J230="","",IF(COUNTIFS('Purchase Register'!$J:$J,$J230)=0,"Missing in books",IF(ABS($L230)&lt;=Summary!$B$4,"Matched","Value mismatch")))</f>
        <v/>
      </c>
    </row>
    <row r="231">
      <c r="A231" s="6" t="n"/>
      <c r="B231" s="6" t="n"/>
      <c r="C231" s="6" t="n"/>
      <c r="D231" s="7" t="n"/>
      <c r="E231" s="8" t="n"/>
      <c r="F231" s="8" t="n"/>
      <c r="G231" s="8" t="n"/>
      <c r="H231" s="8" t="n"/>
      <c r="I231" s="9">
        <f>IF($A231="","",ROUND(SUM($F231:$H231),2))</f>
        <v/>
      </c>
      <c r="J231" s="10">
        <f>IF($A231="","",UPPER(TRIM($A231))&amp;"|"&amp;UPPER(SUBSTITUTE(TRIM($C231)," ","")))</f>
        <v/>
      </c>
      <c r="K231" s="9">
        <f>IF($J231="","",SUMIFS('Purchase Register'!$I:$I,'Purchase Register'!$J:$J,$J231))</f>
        <v/>
      </c>
      <c r="L231" s="9">
        <f>IF($J231="","",ROUND($I231-$K231,2))</f>
        <v/>
      </c>
      <c r="M231" s="11">
        <f>IF($J231="","",IF(COUNTIFS('Purchase Register'!$J:$J,$J231)=0,"Missing in books",IF(ABS($L231)&lt;=Summary!$B$4,"Matched","Value mismatch")))</f>
        <v/>
      </c>
    </row>
    <row r="232">
      <c r="A232" s="6" t="n"/>
      <c r="B232" s="6" t="n"/>
      <c r="C232" s="6" t="n"/>
      <c r="D232" s="7" t="n"/>
      <c r="E232" s="8" t="n"/>
      <c r="F232" s="8" t="n"/>
      <c r="G232" s="8" t="n"/>
      <c r="H232" s="8" t="n"/>
      <c r="I232" s="9">
        <f>IF($A232="","",ROUND(SUM($F232:$H232),2))</f>
        <v/>
      </c>
      <c r="J232" s="10">
        <f>IF($A232="","",UPPER(TRIM($A232))&amp;"|"&amp;UPPER(SUBSTITUTE(TRIM($C232)," ","")))</f>
        <v/>
      </c>
      <c r="K232" s="9">
        <f>IF($J232="","",SUMIFS('Purchase Register'!$I:$I,'Purchase Register'!$J:$J,$J232))</f>
        <v/>
      </c>
      <c r="L232" s="9">
        <f>IF($J232="","",ROUND($I232-$K232,2))</f>
        <v/>
      </c>
      <c r="M232" s="11">
        <f>IF($J232="","",IF(COUNTIFS('Purchase Register'!$J:$J,$J232)=0,"Missing in books",IF(ABS($L232)&lt;=Summary!$B$4,"Matched","Value mismatch")))</f>
        <v/>
      </c>
    </row>
    <row r="233">
      <c r="A233" s="6" t="n"/>
      <c r="B233" s="6" t="n"/>
      <c r="C233" s="6" t="n"/>
      <c r="D233" s="7" t="n"/>
      <c r="E233" s="8" t="n"/>
      <c r="F233" s="8" t="n"/>
      <c r="G233" s="8" t="n"/>
      <c r="H233" s="8" t="n"/>
      <c r="I233" s="9">
        <f>IF($A233="","",ROUND(SUM($F233:$H233),2))</f>
        <v/>
      </c>
      <c r="J233" s="10">
        <f>IF($A233="","",UPPER(TRIM($A233))&amp;"|"&amp;UPPER(SUBSTITUTE(TRIM($C233)," ","")))</f>
        <v/>
      </c>
      <c r="K233" s="9">
        <f>IF($J233="","",SUMIFS('Purchase Register'!$I:$I,'Purchase Register'!$J:$J,$J233))</f>
        <v/>
      </c>
      <c r="L233" s="9">
        <f>IF($J233="","",ROUND($I233-$K233,2))</f>
        <v/>
      </c>
      <c r="M233" s="11">
        <f>IF($J233="","",IF(COUNTIFS('Purchase Register'!$J:$J,$J233)=0,"Missing in books",IF(ABS($L233)&lt;=Summary!$B$4,"Matched","Value mismatch")))</f>
        <v/>
      </c>
    </row>
    <row r="234">
      <c r="A234" s="6" t="n"/>
      <c r="B234" s="6" t="n"/>
      <c r="C234" s="6" t="n"/>
      <c r="D234" s="7" t="n"/>
      <c r="E234" s="8" t="n"/>
      <c r="F234" s="8" t="n"/>
      <c r="G234" s="8" t="n"/>
      <c r="H234" s="8" t="n"/>
      <c r="I234" s="9">
        <f>IF($A234="","",ROUND(SUM($F234:$H234),2))</f>
        <v/>
      </c>
      <c r="J234" s="10">
        <f>IF($A234="","",UPPER(TRIM($A234))&amp;"|"&amp;UPPER(SUBSTITUTE(TRIM($C234)," ","")))</f>
        <v/>
      </c>
      <c r="K234" s="9">
        <f>IF($J234="","",SUMIFS('Purchase Register'!$I:$I,'Purchase Register'!$J:$J,$J234))</f>
        <v/>
      </c>
      <c r="L234" s="9">
        <f>IF($J234="","",ROUND($I234-$K234,2))</f>
        <v/>
      </c>
      <c r="M234" s="11">
        <f>IF($J234="","",IF(COUNTIFS('Purchase Register'!$J:$J,$J234)=0,"Missing in books",IF(ABS($L234)&lt;=Summary!$B$4,"Matched","Value mismatch")))</f>
        <v/>
      </c>
    </row>
    <row r="235">
      <c r="A235" s="6" t="n"/>
      <c r="B235" s="6" t="n"/>
      <c r="C235" s="6" t="n"/>
      <c r="D235" s="7" t="n"/>
      <c r="E235" s="8" t="n"/>
      <c r="F235" s="8" t="n"/>
      <c r="G235" s="8" t="n"/>
      <c r="H235" s="8" t="n"/>
      <c r="I235" s="9">
        <f>IF($A235="","",ROUND(SUM($F235:$H235),2))</f>
        <v/>
      </c>
      <c r="J235" s="10">
        <f>IF($A235="","",UPPER(TRIM($A235))&amp;"|"&amp;UPPER(SUBSTITUTE(TRIM($C235)," ","")))</f>
        <v/>
      </c>
      <c r="K235" s="9">
        <f>IF($J235="","",SUMIFS('Purchase Register'!$I:$I,'Purchase Register'!$J:$J,$J235))</f>
        <v/>
      </c>
      <c r="L235" s="9">
        <f>IF($J235="","",ROUND($I235-$K235,2))</f>
        <v/>
      </c>
      <c r="M235" s="11">
        <f>IF($J235="","",IF(COUNTIFS('Purchase Register'!$J:$J,$J235)=0,"Missing in books",IF(ABS($L235)&lt;=Summary!$B$4,"Matched","Value mismatch")))</f>
        <v/>
      </c>
    </row>
    <row r="236">
      <c r="A236" s="6" t="n"/>
      <c r="B236" s="6" t="n"/>
      <c r="C236" s="6" t="n"/>
      <c r="D236" s="7" t="n"/>
      <c r="E236" s="8" t="n"/>
      <c r="F236" s="8" t="n"/>
      <c r="G236" s="8" t="n"/>
      <c r="H236" s="8" t="n"/>
      <c r="I236" s="9">
        <f>IF($A236="","",ROUND(SUM($F236:$H236),2))</f>
        <v/>
      </c>
      <c r="J236" s="10">
        <f>IF($A236="","",UPPER(TRIM($A236))&amp;"|"&amp;UPPER(SUBSTITUTE(TRIM($C236)," ","")))</f>
        <v/>
      </c>
      <c r="K236" s="9">
        <f>IF($J236="","",SUMIFS('Purchase Register'!$I:$I,'Purchase Register'!$J:$J,$J236))</f>
        <v/>
      </c>
      <c r="L236" s="9">
        <f>IF($J236="","",ROUND($I236-$K236,2))</f>
        <v/>
      </c>
      <c r="M236" s="11">
        <f>IF($J236="","",IF(COUNTIFS('Purchase Register'!$J:$J,$J236)=0,"Missing in books",IF(ABS($L236)&lt;=Summary!$B$4,"Matched","Value mismatch")))</f>
        <v/>
      </c>
    </row>
    <row r="237">
      <c r="A237" s="6" t="n"/>
      <c r="B237" s="6" t="n"/>
      <c r="C237" s="6" t="n"/>
      <c r="D237" s="7" t="n"/>
      <c r="E237" s="8" t="n"/>
      <c r="F237" s="8" t="n"/>
      <c r="G237" s="8" t="n"/>
      <c r="H237" s="8" t="n"/>
      <c r="I237" s="9">
        <f>IF($A237="","",ROUND(SUM($F237:$H237),2))</f>
        <v/>
      </c>
      <c r="J237" s="10">
        <f>IF($A237="","",UPPER(TRIM($A237))&amp;"|"&amp;UPPER(SUBSTITUTE(TRIM($C237)," ","")))</f>
        <v/>
      </c>
      <c r="K237" s="9">
        <f>IF($J237="","",SUMIFS('Purchase Register'!$I:$I,'Purchase Register'!$J:$J,$J237))</f>
        <v/>
      </c>
      <c r="L237" s="9">
        <f>IF($J237="","",ROUND($I237-$K237,2))</f>
        <v/>
      </c>
      <c r="M237" s="11">
        <f>IF($J237="","",IF(COUNTIFS('Purchase Register'!$J:$J,$J237)=0,"Missing in books",IF(ABS($L237)&lt;=Summary!$B$4,"Matched","Value mismatch")))</f>
        <v/>
      </c>
    </row>
    <row r="238">
      <c r="A238" s="6" t="n"/>
      <c r="B238" s="6" t="n"/>
      <c r="C238" s="6" t="n"/>
      <c r="D238" s="7" t="n"/>
      <c r="E238" s="8" t="n"/>
      <c r="F238" s="8" t="n"/>
      <c r="G238" s="8" t="n"/>
      <c r="H238" s="8" t="n"/>
      <c r="I238" s="9">
        <f>IF($A238="","",ROUND(SUM($F238:$H238),2))</f>
        <v/>
      </c>
      <c r="J238" s="10">
        <f>IF($A238="","",UPPER(TRIM($A238))&amp;"|"&amp;UPPER(SUBSTITUTE(TRIM($C238)," ","")))</f>
        <v/>
      </c>
      <c r="K238" s="9">
        <f>IF($J238="","",SUMIFS('Purchase Register'!$I:$I,'Purchase Register'!$J:$J,$J238))</f>
        <v/>
      </c>
      <c r="L238" s="9">
        <f>IF($J238="","",ROUND($I238-$K238,2))</f>
        <v/>
      </c>
      <c r="M238" s="11">
        <f>IF($J238="","",IF(COUNTIFS('Purchase Register'!$J:$J,$J238)=0,"Missing in books",IF(ABS($L238)&lt;=Summary!$B$4,"Matched","Value mismatch")))</f>
        <v/>
      </c>
    </row>
    <row r="239">
      <c r="A239" s="6" t="n"/>
      <c r="B239" s="6" t="n"/>
      <c r="C239" s="6" t="n"/>
      <c r="D239" s="7" t="n"/>
      <c r="E239" s="8" t="n"/>
      <c r="F239" s="8" t="n"/>
      <c r="G239" s="8" t="n"/>
      <c r="H239" s="8" t="n"/>
      <c r="I239" s="9">
        <f>IF($A239="","",ROUND(SUM($F239:$H239),2))</f>
        <v/>
      </c>
      <c r="J239" s="10">
        <f>IF($A239="","",UPPER(TRIM($A239))&amp;"|"&amp;UPPER(SUBSTITUTE(TRIM($C239)," ","")))</f>
        <v/>
      </c>
      <c r="K239" s="9">
        <f>IF($J239="","",SUMIFS('Purchase Register'!$I:$I,'Purchase Register'!$J:$J,$J239))</f>
        <v/>
      </c>
      <c r="L239" s="9">
        <f>IF($J239="","",ROUND($I239-$K239,2))</f>
        <v/>
      </c>
      <c r="M239" s="11">
        <f>IF($J239="","",IF(COUNTIFS('Purchase Register'!$J:$J,$J239)=0,"Missing in books",IF(ABS($L239)&lt;=Summary!$B$4,"Matched","Value mismatch")))</f>
        <v/>
      </c>
    </row>
    <row r="240">
      <c r="A240" s="6" t="n"/>
      <c r="B240" s="6" t="n"/>
      <c r="C240" s="6" t="n"/>
      <c r="D240" s="7" t="n"/>
      <c r="E240" s="8" t="n"/>
      <c r="F240" s="8" t="n"/>
      <c r="G240" s="8" t="n"/>
      <c r="H240" s="8" t="n"/>
      <c r="I240" s="9">
        <f>IF($A240="","",ROUND(SUM($F240:$H240),2))</f>
        <v/>
      </c>
      <c r="J240" s="10">
        <f>IF($A240="","",UPPER(TRIM($A240))&amp;"|"&amp;UPPER(SUBSTITUTE(TRIM($C240)," ","")))</f>
        <v/>
      </c>
      <c r="K240" s="9">
        <f>IF($J240="","",SUMIFS('Purchase Register'!$I:$I,'Purchase Register'!$J:$J,$J240))</f>
        <v/>
      </c>
      <c r="L240" s="9">
        <f>IF($J240="","",ROUND($I240-$K240,2))</f>
        <v/>
      </c>
      <c r="M240" s="11">
        <f>IF($J240="","",IF(COUNTIFS('Purchase Register'!$J:$J,$J240)=0,"Missing in books",IF(ABS($L240)&lt;=Summary!$B$4,"Matched","Value mismatch")))</f>
        <v/>
      </c>
    </row>
    <row r="241">
      <c r="A241" s="6" t="n"/>
      <c r="B241" s="6" t="n"/>
      <c r="C241" s="6" t="n"/>
      <c r="D241" s="7" t="n"/>
      <c r="E241" s="8" t="n"/>
      <c r="F241" s="8" t="n"/>
      <c r="G241" s="8" t="n"/>
      <c r="H241" s="8" t="n"/>
      <c r="I241" s="9">
        <f>IF($A241="","",ROUND(SUM($F241:$H241),2))</f>
        <v/>
      </c>
      <c r="J241" s="10">
        <f>IF($A241="","",UPPER(TRIM($A241))&amp;"|"&amp;UPPER(SUBSTITUTE(TRIM($C241)," ","")))</f>
        <v/>
      </c>
      <c r="K241" s="9">
        <f>IF($J241="","",SUMIFS('Purchase Register'!$I:$I,'Purchase Register'!$J:$J,$J241))</f>
        <v/>
      </c>
      <c r="L241" s="9">
        <f>IF($J241="","",ROUND($I241-$K241,2))</f>
        <v/>
      </c>
      <c r="M241" s="11">
        <f>IF($J241="","",IF(COUNTIFS('Purchase Register'!$J:$J,$J241)=0,"Missing in books",IF(ABS($L241)&lt;=Summary!$B$4,"Matched","Value mismatch")))</f>
        <v/>
      </c>
    </row>
    <row r="242">
      <c r="A242" s="6" t="n"/>
      <c r="B242" s="6" t="n"/>
      <c r="C242" s="6" t="n"/>
      <c r="D242" s="7" t="n"/>
      <c r="E242" s="8" t="n"/>
      <c r="F242" s="8" t="n"/>
      <c r="G242" s="8" t="n"/>
      <c r="H242" s="8" t="n"/>
      <c r="I242" s="9">
        <f>IF($A242="","",ROUND(SUM($F242:$H242),2))</f>
        <v/>
      </c>
      <c r="J242" s="10">
        <f>IF($A242="","",UPPER(TRIM($A242))&amp;"|"&amp;UPPER(SUBSTITUTE(TRIM($C242)," ","")))</f>
        <v/>
      </c>
      <c r="K242" s="9">
        <f>IF($J242="","",SUMIFS('Purchase Register'!$I:$I,'Purchase Register'!$J:$J,$J242))</f>
        <v/>
      </c>
      <c r="L242" s="9">
        <f>IF($J242="","",ROUND($I242-$K242,2))</f>
        <v/>
      </c>
      <c r="M242" s="11">
        <f>IF($J242="","",IF(COUNTIFS('Purchase Register'!$J:$J,$J242)=0,"Missing in books",IF(ABS($L242)&lt;=Summary!$B$4,"Matched","Value mismatch")))</f>
        <v/>
      </c>
    </row>
    <row r="243">
      <c r="A243" s="6" t="n"/>
      <c r="B243" s="6" t="n"/>
      <c r="C243" s="6" t="n"/>
      <c r="D243" s="7" t="n"/>
      <c r="E243" s="8" t="n"/>
      <c r="F243" s="8" t="n"/>
      <c r="G243" s="8" t="n"/>
      <c r="H243" s="8" t="n"/>
      <c r="I243" s="9">
        <f>IF($A243="","",ROUND(SUM($F243:$H243),2))</f>
        <v/>
      </c>
      <c r="J243" s="10">
        <f>IF($A243="","",UPPER(TRIM($A243))&amp;"|"&amp;UPPER(SUBSTITUTE(TRIM($C243)," ","")))</f>
        <v/>
      </c>
      <c r="K243" s="9">
        <f>IF($J243="","",SUMIFS('Purchase Register'!$I:$I,'Purchase Register'!$J:$J,$J243))</f>
        <v/>
      </c>
      <c r="L243" s="9">
        <f>IF($J243="","",ROUND($I243-$K243,2))</f>
        <v/>
      </c>
      <c r="M243" s="11">
        <f>IF($J243="","",IF(COUNTIFS('Purchase Register'!$J:$J,$J243)=0,"Missing in books",IF(ABS($L243)&lt;=Summary!$B$4,"Matched","Value mismatch")))</f>
        <v/>
      </c>
    </row>
    <row r="244">
      <c r="A244" s="6" t="n"/>
      <c r="B244" s="6" t="n"/>
      <c r="C244" s="6" t="n"/>
      <c r="D244" s="7" t="n"/>
      <c r="E244" s="8" t="n"/>
      <c r="F244" s="8" t="n"/>
      <c r="G244" s="8" t="n"/>
      <c r="H244" s="8" t="n"/>
      <c r="I244" s="9">
        <f>IF($A244="","",ROUND(SUM($F244:$H244),2))</f>
        <v/>
      </c>
      <c r="J244" s="10">
        <f>IF($A244="","",UPPER(TRIM($A244))&amp;"|"&amp;UPPER(SUBSTITUTE(TRIM($C244)," ","")))</f>
        <v/>
      </c>
      <c r="K244" s="9">
        <f>IF($J244="","",SUMIFS('Purchase Register'!$I:$I,'Purchase Register'!$J:$J,$J244))</f>
        <v/>
      </c>
      <c r="L244" s="9">
        <f>IF($J244="","",ROUND($I244-$K244,2))</f>
        <v/>
      </c>
      <c r="M244" s="11">
        <f>IF($J244="","",IF(COUNTIFS('Purchase Register'!$J:$J,$J244)=0,"Missing in books",IF(ABS($L244)&lt;=Summary!$B$4,"Matched","Value mismatch")))</f>
        <v/>
      </c>
    </row>
    <row r="245">
      <c r="A245" s="6" t="n"/>
      <c r="B245" s="6" t="n"/>
      <c r="C245" s="6" t="n"/>
      <c r="D245" s="7" t="n"/>
      <c r="E245" s="8" t="n"/>
      <c r="F245" s="8" t="n"/>
      <c r="G245" s="8" t="n"/>
      <c r="H245" s="8" t="n"/>
      <c r="I245" s="9">
        <f>IF($A245="","",ROUND(SUM($F245:$H245),2))</f>
        <v/>
      </c>
      <c r="J245" s="10">
        <f>IF($A245="","",UPPER(TRIM($A245))&amp;"|"&amp;UPPER(SUBSTITUTE(TRIM($C245)," ","")))</f>
        <v/>
      </c>
      <c r="K245" s="9">
        <f>IF($J245="","",SUMIFS('Purchase Register'!$I:$I,'Purchase Register'!$J:$J,$J245))</f>
        <v/>
      </c>
      <c r="L245" s="9">
        <f>IF($J245="","",ROUND($I245-$K245,2))</f>
        <v/>
      </c>
      <c r="M245" s="11">
        <f>IF($J245="","",IF(COUNTIFS('Purchase Register'!$J:$J,$J245)=0,"Missing in books",IF(ABS($L245)&lt;=Summary!$B$4,"Matched","Value mismatch")))</f>
        <v/>
      </c>
    </row>
    <row r="246">
      <c r="A246" s="6" t="n"/>
      <c r="B246" s="6" t="n"/>
      <c r="C246" s="6" t="n"/>
      <c r="D246" s="7" t="n"/>
      <c r="E246" s="8" t="n"/>
      <c r="F246" s="8" t="n"/>
      <c r="G246" s="8" t="n"/>
      <c r="H246" s="8" t="n"/>
      <c r="I246" s="9">
        <f>IF($A246="","",ROUND(SUM($F246:$H246),2))</f>
        <v/>
      </c>
      <c r="J246" s="10">
        <f>IF($A246="","",UPPER(TRIM($A246))&amp;"|"&amp;UPPER(SUBSTITUTE(TRIM($C246)," ","")))</f>
        <v/>
      </c>
      <c r="K246" s="9">
        <f>IF($J246="","",SUMIFS('Purchase Register'!$I:$I,'Purchase Register'!$J:$J,$J246))</f>
        <v/>
      </c>
      <c r="L246" s="9">
        <f>IF($J246="","",ROUND($I246-$K246,2))</f>
        <v/>
      </c>
      <c r="M246" s="11">
        <f>IF($J246="","",IF(COUNTIFS('Purchase Register'!$J:$J,$J246)=0,"Missing in books",IF(ABS($L246)&lt;=Summary!$B$4,"Matched","Value mismatch")))</f>
        <v/>
      </c>
    </row>
    <row r="247">
      <c r="A247" s="6" t="n"/>
      <c r="B247" s="6" t="n"/>
      <c r="C247" s="6" t="n"/>
      <c r="D247" s="7" t="n"/>
      <c r="E247" s="8" t="n"/>
      <c r="F247" s="8" t="n"/>
      <c r="G247" s="8" t="n"/>
      <c r="H247" s="8" t="n"/>
      <c r="I247" s="9">
        <f>IF($A247="","",ROUND(SUM($F247:$H247),2))</f>
        <v/>
      </c>
      <c r="J247" s="10">
        <f>IF($A247="","",UPPER(TRIM($A247))&amp;"|"&amp;UPPER(SUBSTITUTE(TRIM($C247)," ","")))</f>
        <v/>
      </c>
      <c r="K247" s="9">
        <f>IF($J247="","",SUMIFS('Purchase Register'!$I:$I,'Purchase Register'!$J:$J,$J247))</f>
        <v/>
      </c>
      <c r="L247" s="9">
        <f>IF($J247="","",ROUND($I247-$K247,2))</f>
        <v/>
      </c>
      <c r="M247" s="11">
        <f>IF($J247="","",IF(COUNTIFS('Purchase Register'!$J:$J,$J247)=0,"Missing in books",IF(ABS($L247)&lt;=Summary!$B$4,"Matched","Value mismatch")))</f>
        <v/>
      </c>
    </row>
    <row r="248">
      <c r="A248" s="6" t="n"/>
      <c r="B248" s="6" t="n"/>
      <c r="C248" s="6" t="n"/>
      <c r="D248" s="7" t="n"/>
      <c r="E248" s="8" t="n"/>
      <c r="F248" s="8" t="n"/>
      <c r="G248" s="8" t="n"/>
      <c r="H248" s="8" t="n"/>
      <c r="I248" s="9">
        <f>IF($A248="","",ROUND(SUM($F248:$H248),2))</f>
        <v/>
      </c>
      <c r="J248" s="10">
        <f>IF($A248="","",UPPER(TRIM($A248))&amp;"|"&amp;UPPER(SUBSTITUTE(TRIM($C248)," ","")))</f>
        <v/>
      </c>
      <c r="K248" s="9">
        <f>IF($J248="","",SUMIFS('Purchase Register'!$I:$I,'Purchase Register'!$J:$J,$J248))</f>
        <v/>
      </c>
      <c r="L248" s="9">
        <f>IF($J248="","",ROUND($I248-$K248,2))</f>
        <v/>
      </c>
      <c r="M248" s="11">
        <f>IF($J248="","",IF(COUNTIFS('Purchase Register'!$J:$J,$J248)=0,"Missing in books",IF(ABS($L248)&lt;=Summary!$B$4,"Matched","Value mismatch")))</f>
        <v/>
      </c>
    </row>
    <row r="249">
      <c r="A249" s="6" t="n"/>
      <c r="B249" s="6" t="n"/>
      <c r="C249" s="6" t="n"/>
      <c r="D249" s="7" t="n"/>
      <c r="E249" s="8" t="n"/>
      <c r="F249" s="8" t="n"/>
      <c r="G249" s="8" t="n"/>
      <c r="H249" s="8" t="n"/>
      <c r="I249" s="9">
        <f>IF($A249="","",ROUND(SUM($F249:$H249),2))</f>
        <v/>
      </c>
      <c r="J249" s="10">
        <f>IF($A249="","",UPPER(TRIM($A249))&amp;"|"&amp;UPPER(SUBSTITUTE(TRIM($C249)," ","")))</f>
        <v/>
      </c>
      <c r="K249" s="9">
        <f>IF($J249="","",SUMIFS('Purchase Register'!$I:$I,'Purchase Register'!$J:$J,$J249))</f>
        <v/>
      </c>
      <c r="L249" s="9">
        <f>IF($J249="","",ROUND($I249-$K249,2))</f>
        <v/>
      </c>
      <c r="M249" s="11">
        <f>IF($J249="","",IF(COUNTIFS('Purchase Register'!$J:$J,$J249)=0,"Missing in books",IF(ABS($L249)&lt;=Summary!$B$4,"Matched","Value mismatch")))</f>
        <v/>
      </c>
    </row>
    <row r="250">
      <c r="A250" s="6" t="n"/>
      <c r="B250" s="6" t="n"/>
      <c r="C250" s="6" t="n"/>
      <c r="D250" s="7" t="n"/>
      <c r="E250" s="8" t="n"/>
      <c r="F250" s="8" t="n"/>
      <c r="G250" s="8" t="n"/>
      <c r="H250" s="8" t="n"/>
      <c r="I250" s="9">
        <f>IF($A250="","",ROUND(SUM($F250:$H250),2))</f>
        <v/>
      </c>
      <c r="J250" s="10">
        <f>IF($A250="","",UPPER(TRIM($A250))&amp;"|"&amp;UPPER(SUBSTITUTE(TRIM($C250)," ","")))</f>
        <v/>
      </c>
      <c r="K250" s="9">
        <f>IF($J250="","",SUMIFS('Purchase Register'!$I:$I,'Purchase Register'!$J:$J,$J250))</f>
        <v/>
      </c>
      <c r="L250" s="9">
        <f>IF($J250="","",ROUND($I250-$K250,2))</f>
        <v/>
      </c>
      <c r="M250" s="11">
        <f>IF($J250="","",IF(COUNTIFS('Purchase Register'!$J:$J,$J250)=0,"Missing in books",IF(ABS($L250)&lt;=Summary!$B$4,"Matched","Value mismatch")))</f>
        <v/>
      </c>
    </row>
    <row r="251">
      <c r="A251" s="6" t="n"/>
      <c r="B251" s="6" t="n"/>
      <c r="C251" s="6" t="n"/>
      <c r="D251" s="7" t="n"/>
      <c r="E251" s="8" t="n"/>
      <c r="F251" s="8" t="n"/>
      <c r="G251" s="8" t="n"/>
      <c r="H251" s="8" t="n"/>
      <c r="I251" s="9">
        <f>IF($A251="","",ROUND(SUM($F251:$H251),2))</f>
        <v/>
      </c>
      <c r="J251" s="10">
        <f>IF($A251="","",UPPER(TRIM($A251))&amp;"|"&amp;UPPER(SUBSTITUTE(TRIM($C251)," ","")))</f>
        <v/>
      </c>
      <c r="K251" s="9">
        <f>IF($J251="","",SUMIFS('Purchase Register'!$I:$I,'Purchase Register'!$J:$J,$J251))</f>
        <v/>
      </c>
      <c r="L251" s="9">
        <f>IF($J251="","",ROUND($I251-$K251,2))</f>
        <v/>
      </c>
      <c r="M251" s="11">
        <f>IF($J251="","",IF(COUNTIFS('Purchase Register'!$J:$J,$J251)=0,"Missing in books",IF(ABS($L251)&lt;=Summary!$B$4,"Matched","Value mismatch")))</f>
        <v/>
      </c>
    </row>
    <row r="252">
      <c r="A252" s="6" t="n"/>
      <c r="B252" s="6" t="n"/>
      <c r="C252" s="6" t="n"/>
      <c r="D252" s="7" t="n"/>
      <c r="E252" s="8" t="n"/>
      <c r="F252" s="8" t="n"/>
      <c r="G252" s="8" t="n"/>
      <c r="H252" s="8" t="n"/>
      <c r="I252" s="9">
        <f>IF($A252="","",ROUND(SUM($F252:$H252),2))</f>
        <v/>
      </c>
      <c r="J252" s="10">
        <f>IF($A252="","",UPPER(TRIM($A252))&amp;"|"&amp;UPPER(SUBSTITUTE(TRIM($C252)," ","")))</f>
        <v/>
      </c>
      <c r="K252" s="9">
        <f>IF($J252="","",SUMIFS('Purchase Register'!$I:$I,'Purchase Register'!$J:$J,$J252))</f>
        <v/>
      </c>
      <c r="L252" s="9">
        <f>IF($J252="","",ROUND($I252-$K252,2))</f>
        <v/>
      </c>
      <c r="M252" s="11">
        <f>IF($J252="","",IF(COUNTIFS('Purchase Register'!$J:$J,$J252)=0,"Missing in books",IF(ABS($L252)&lt;=Summary!$B$4,"Matched","Value mismatch")))</f>
        <v/>
      </c>
    </row>
    <row r="253">
      <c r="A253" s="6" t="n"/>
      <c r="B253" s="6" t="n"/>
      <c r="C253" s="6" t="n"/>
      <c r="D253" s="7" t="n"/>
      <c r="E253" s="8" t="n"/>
      <c r="F253" s="8" t="n"/>
      <c r="G253" s="8" t="n"/>
      <c r="H253" s="8" t="n"/>
      <c r="I253" s="9">
        <f>IF($A253="","",ROUND(SUM($F253:$H253),2))</f>
        <v/>
      </c>
      <c r="J253" s="10">
        <f>IF($A253="","",UPPER(TRIM($A253))&amp;"|"&amp;UPPER(SUBSTITUTE(TRIM($C253)," ","")))</f>
        <v/>
      </c>
      <c r="K253" s="9">
        <f>IF($J253="","",SUMIFS('Purchase Register'!$I:$I,'Purchase Register'!$J:$J,$J253))</f>
        <v/>
      </c>
      <c r="L253" s="9">
        <f>IF($J253="","",ROUND($I253-$K253,2))</f>
        <v/>
      </c>
      <c r="M253" s="11">
        <f>IF($J253="","",IF(COUNTIFS('Purchase Register'!$J:$J,$J253)=0,"Missing in books",IF(ABS($L253)&lt;=Summary!$B$4,"Matched","Value mismatch")))</f>
        <v/>
      </c>
    </row>
    <row r="254">
      <c r="A254" s="6" t="n"/>
      <c r="B254" s="6" t="n"/>
      <c r="C254" s="6" t="n"/>
      <c r="D254" s="7" t="n"/>
      <c r="E254" s="8" t="n"/>
      <c r="F254" s="8" t="n"/>
      <c r="G254" s="8" t="n"/>
      <c r="H254" s="8" t="n"/>
      <c r="I254" s="9">
        <f>IF($A254="","",ROUND(SUM($F254:$H254),2))</f>
        <v/>
      </c>
      <c r="J254" s="10">
        <f>IF($A254="","",UPPER(TRIM($A254))&amp;"|"&amp;UPPER(SUBSTITUTE(TRIM($C254)," ","")))</f>
        <v/>
      </c>
      <c r="K254" s="9">
        <f>IF($J254="","",SUMIFS('Purchase Register'!$I:$I,'Purchase Register'!$J:$J,$J254))</f>
        <v/>
      </c>
      <c r="L254" s="9">
        <f>IF($J254="","",ROUND($I254-$K254,2))</f>
        <v/>
      </c>
      <c r="M254" s="11">
        <f>IF($J254="","",IF(COUNTIFS('Purchase Register'!$J:$J,$J254)=0,"Missing in books",IF(ABS($L254)&lt;=Summary!$B$4,"Matched","Value mismatch")))</f>
        <v/>
      </c>
    </row>
    <row r="255">
      <c r="A255" s="6" t="n"/>
      <c r="B255" s="6" t="n"/>
      <c r="C255" s="6" t="n"/>
      <c r="D255" s="7" t="n"/>
      <c r="E255" s="8" t="n"/>
      <c r="F255" s="8" t="n"/>
      <c r="G255" s="8" t="n"/>
      <c r="H255" s="8" t="n"/>
      <c r="I255" s="9">
        <f>IF($A255="","",ROUND(SUM($F255:$H255),2))</f>
        <v/>
      </c>
      <c r="J255" s="10">
        <f>IF($A255="","",UPPER(TRIM($A255))&amp;"|"&amp;UPPER(SUBSTITUTE(TRIM($C255)," ","")))</f>
        <v/>
      </c>
      <c r="K255" s="9">
        <f>IF($J255="","",SUMIFS('Purchase Register'!$I:$I,'Purchase Register'!$J:$J,$J255))</f>
        <v/>
      </c>
      <c r="L255" s="9">
        <f>IF($J255="","",ROUND($I255-$K255,2))</f>
        <v/>
      </c>
      <c r="M255" s="11">
        <f>IF($J255="","",IF(COUNTIFS('Purchase Register'!$J:$J,$J255)=0,"Missing in books",IF(ABS($L255)&lt;=Summary!$B$4,"Matched","Value mismatch")))</f>
        <v/>
      </c>
    </row>
    <row r="256">
      <c r="A256" s="6" t="n"/>
      <c r="B256" s="6" t="n"/>
      <c r="C256" s="6" t="n"/>
      <c r="D256" s="7" t="n"/>
      <c r="E256" s="8" t="n"/>
      <c r="F256" s="8" t="n"/>
      <c r="G256" s="8" t="n"/>
      <c r="H256" s="8" t="n"/>
      <c r="I256" s="9">
        <f>IF($A256="","",ROUND(SUM($F256:$H256),2))</f>
        <v/>
      </c>
      <c r="J256" s="10">
        <f>IF($A256="","",UPPER(TRIM($A256))&amp;"|"&amp;UPPER(SUBSTITUTE(TRIM($C256)," ","")))</f>
        <v/>
      </c>
      <c r="K256" s="9">
        <f>IF($J256="","",SUMIFS('Purchase Register'!$I:$I,'Purchase Register'!$J:$J,$J256))</f>
        <v/>
      </c>
      <c r="L256" s="9">
        <f>IF($J256="","",ROUND($I256-$K256,2))</f>
        <v/>
      </c>
      <c r="M256" s="11">
        <f>IF($J256="","",IF(COUNTIFS('Purchase Register'!$J:$J,$J256)=0,"Missing in books",IF(ABS($L256)&lt;=Summary!$B$4,"Matched","Value mismatch")))</f>
        <v/>
      </c>
    </row>
    <row r="257">
      <c r="A257" s="6" t="n"/>
      <c r="B257" s="6" t="n"/>
      <c r="C257" s="6" t="n"/>
      <c r="D257" s="7" t="n"/>
      <c r="E257" s="8" t="n"/>
      <c r="F257" s="8" t="n"/>
      <c r="G257" s="8" t="n"/>
      <c r="H257" s="8" t="n"/>
      <c r="I257" s="9">
        <f>IF($A257="","",ROUND(SUM($F257:$H257),2))</f>
        <v/>
      </c>
      <c r="J257" s="10">
        <f>IF($A257="","",UPPER(TRIM($A257))&amp;"|"&amp;UPPER(SUBSTITUTE(TRIM($C257)," ","")))</f>
        <v/>
      </c>
      <c r="K257" s="9">
        <f>IF($J257="","",SUMIFS('Purchase Register'!$I:$I,'Purchase Register'!$J:$J,$J257))</f>
        <v/>
      </c>
      <c r="L257" s="9">
        <f>IF($J257="","",ROUND($I257-$K257,2))</f>
        <v/>
      </c>
      <c r="M257" s="11">
        <f>IF($J257="","",IF(COUNTIFS('Purchase Register'!$J:$J,$J257)=0,"Missing in books",IF(ABS($L257)&lt;=Summary!$B$4,"Matched","Value mismatch")))</f>
        <v/>
      </c>
    </row>
    <row r="258">
      <c r="A258" s="6" t="n"/>
      <c r="B258" s="6" t="n"/>
      <c r="C258" s="6" t="n"/>
      <c r="D258" s="7" t="n"/>
      <c r="E258" s="8" t="n"/>
      <c r="F258" s="8" t="n"/>
      <c r="G258" s="8" t="n"/>
      <c r="H258" s="8" t="n"/>
      <c r="I258" s="9">
        <f>IF($A258="","",ROUND(SUM($F258:$H258),2))</f>
        <v/>
      </c>
      <c r="J258" s="10">
        <f>IF($A258="","",UPPER(TRIM($A258))&amp;"|"&amp;UPPER(SUBSTITUTE(TRIM($C258)," ","")))</f>
        <v/>
      </c>
      <c r="K258" s="9">
        <f>IF($J258="","",SUMIFS('Purchase Register'!$I:$I,'Purchase Register'!$J:$J,$J258))</f>
        <v/>
      </c>
      <c r="L258" s="9">
        <f>IF($J258="","",ROUND($I258-$K258,2))</f>
        <v/>
      </c>
      <c r="M258" s="11">
        <f>IF($J258="","",IF(COUNTIFS('Purchase Register'!$J:$J,$J258)=0,"Missing in books",IF(ABS($L258)&lt;=Summary!$B$4,"Matched","Value mismatch")))</f>
        <v/>
      </c>
    </row>
    <row r="259">
      <c r="A259" s="6" t="n"/>
      <c r="B259" s="6" t="n"/>
      <c r="C259" s="6" t="n"/>
      <c r="D259" s="7" t="n"/>
      <c r="E259" s="8" t="n"/>
      <c r="F259" s="8" t="n"/>
      <c r="G259" s="8" t="n"/>
      <c r="H259" s="8" t="n"/>
      <c r="I259" s="9">
        <f>IF($A259="","",ROUND(SUM($F259:$H259),2))</f>
        <v/>
      </c>
      <c r="J259" s="10">
        <f>IF($A259="","",UPPER(TRIM($A259))&amp;"|"&amp;UPPER(SUBSTITUTE(TRIM($C259)," ","")))</f>
        <v/>
      </c>
      <c r="K259" s="9">
        <f>IF($J259="","",SUMIFS('Purchase Register'!$I:$I,'Purchase Register'!$J:$J,$J259))</f>
        <v/>
      </c>
      <c r="L259" s="9">
        <f>IF($J259="","",ROUND($I259-$K259,2))</f>
        <v/>
      </c>
      <c r="M259" s="11">
        <f>IF($J259="","",IF(COUNTIFS('Purchase Register'!$J:$J,$J259)=0,"Missing in books",IF(ABS($L259)&lt;=Summary!$B$4,"Matched","Value mismatch")))</f>
        <v/>
      </c>
    </row>
    <row r="260">
      <c r="A260" s="6" t="n"/>
      <c r="B260" s="6" t="n"/>
      <c r="C260" s="6" t="n"/>
      <c r="D260" s="7" t="n"/>
      <c r="E260" s="8" t="n"/>
      <c r="F260" s="8" t="n"/>
      <c r="G260" s="8" t="n"/>
      <c r="H260" s="8" t="n"/>
      <c r="I260" s="9">
        <f>IF($A260="","",ROUND(SUM($F260:$H260),2))</f>
        <v/>
      </c>
      <c r="J260" s="10">
        <f>IF($A260="","",UPPER(TRIM($A260))&amp;"|"&amp;UPPER(SUBSTITUTE(TRIM($C260)," ","")))</f>
        <v/>
      </c>
      <c r="K260" s="9">
        <f>IF($J260="","",SUMIFS('Purchase Register'!$I:$I,'Purchase Register'!$J:$J,$J260))</f>
        <v/>
      </c>
      <c r="L260" s="9">
        <f>IF($J260="","",ROUND($I260-$K260,2))</f>
        <v/>
      </c>
      <c r="M260" s="11">
        <f>IF($J260="","",IF(COUNTIFS('Purchase Register'!$J:$J,$J260)=0,"Missing in books",IF(ABS($L260)&lt;=Summary!$B$4,"Matched","Value mismatch")))</f>
        <v/>
      </c>
    </row>
    <row r="261">
      <c r="A261" s="6" t="n"/>
      <c r="B261" s="6" t="n"/>
      <c r="C261" s="6" t="n"/>
      <c r="D261" s="7" t="n"/>
      <c r="E261" s="8" t="n"/>
      <c r="F261" s="8" t="n"/>
      <c r="G261" s="8" t="n"/>
      <c r="H261" s="8" t="n"/>
      <c r="I261" s="9">
        <f>IF($A261="","",ROUND(SUM($F261:$H261),2))</f>
        <v/>
      </c>
      <c r="J261" s="10">
        <f>IF($A261="","",UPPER(TRIM($A261))&amp;"|"&amp;UPPER(SUBSTITUTE(TRIM($C261)," ","")))</f>
        <v/>
      </c>
      <c r="K261" s="9">
        <f>IF($J261="","",SUMIFS('Purchase Register'!$I:$I,'Purchase Register'!$J:$J,$J261))</f>
        <v/>
      </c>
      <c r="L261" s="9">
        <f>IF($J261="","",ROUND($I261-$K261,2))</f>
        <v/>
      </c>
      <c r="M261" s="11">
        <f>IF($J261="","",IF(COUNTIFS('Purchase Register'!$J:$J,$J261)=0,"Missing in books",IF(ABS($L261)&lt;=Summary!$B$4,"Matched","Value mismatch")))</f>
        <v/>
      </c>
    </row>
    <row r="262">
      <c r="A262" s="6" t="n"/>
      <c r="B262" s="6" t="n"/>
      <c r="C262" s="6" t="n"/>
      <c r="D262" s="7" t="n"/>
      <c r="E262" s="8" t="n"/>
      <c r="F262" s="8" t="n"/>
      <c r="G262" s="8" t="n"/>
      <c r="H262" s="8" t="n"/>
      <c r="I262" s="9">
        <f>IF($A262="","",ROUND(SUM($F262:$H262),2))</f>
        <v/>
      </c>
      <c r="J262" s="10">
        <f>IF($A262="","",UPPER(TRIM($A262))&amp;"|"&amp;UPPER(SUBSTITUTE(TRIM($C262)," ","")))</f>
        <v/>
      </c>
      <c r="K262" s="9">
        <f>IF($J262="","",SUMIFS('Purchase Register'!$I:$I,'Purchase Register'!$J:$J,$J262))</f>
        <v/>
      </c>
      <c r="L262" s="9">
        <f>IF($J262="","",ROUND($I262-$K262,2))</f>
        <v/>
      </c>
      <c r="M262" s="11">
        <f>IF($J262="","",IF(COUNTIFS('Purchase Register'!$J:$J,$J262)=0,"Missing in books",IF(ABS($L262)&lt;=Summary!$B$4,"Matched","Value mismatch")))</f>
        <v/>
      </c>
    </row>
    <row r="263">
      <c r="A263" s="6" t="n"/>
      <c r="B263" s="6" t="n"/>
      <c r="C263" s="6" t="n"/>
      <c r="D263" s="7" t="n"/>
      <c r="E263" s="8" t="n"/>
      <c r="F263" s="8" t="n"/>
      <c r="G263" s="8" t="n"/>
      <c r="H263" s="8" t="n"/>
      <c r="I263" s="9">
        <f>IF($A263="","",ROUND(SUM($F263:$H263),2))</f>
        <v/>
      </c>
      <c r="J263" s="10">
        <f>IF($A263="","",UPPER(TRIM($A263))&amp;"|"&amp;UPPER(SUBSTITUTE(TRIM($C263)," ","")))</f>
        <v/>
      </c>
      <c r="K263" s="9">
        <f>IF($J263="","",SUMIFS('Purchase Register'!$I:$I,'Purchase Register'!$J:$J,$J263))</f>
        <v/>
      </c>
      <c r="L263" s="9">
        <f>IF($J263="","",ROUND($I263-$K263,2))</f>
        <v/>
      </c>
      <c r="M263" s="11">
        <f>IF($J263="","",IF(COUNTIFS('Purchase Register'!$J:$J,$J263)=0,"Missing in books",IF(ABS($L263)&lt;=Summary!$B$4,"Matched","Value mismatch")))</f>
        <v/>
      </c>
    </row>
    <row r="264">
      <c r="A264" s="6" t="n"/>
      <c r="B264" s="6" t="n"/>
      <c r="C264" s="6" t="n"/>
      <c r="D264" s="7" t="n"/>
      <c r="E264" s="8" t="n"/>
      <c r="F264" s="8" t="n"/>
      <c r="G264" s="8" t="n"/>
      <c r="H264" s="8" t="n"/>
      <c r="I264" s="9">
        <f>IF($A264="","",ROUND(SUM($F264:$H264),2))</f>
        <v/>
      </c>
      <c r="J264" s="10">
        <f>IF($A264="","",UPPER(TRIM($A264))&amp;"|"&amp;UPPER(SUBSTITUTE(TRIM($C264)," ","")))</f>
        <v/>
      </c>
      <c r="K264" s="9">
        <f>IF($J264="","",SUMIFS('Purchase Register'!$I:$I,'Purchase Register'!$J:$J,$J264))</f>
        <v/>
      </c>
      <c r="L264" s="9">
        <f>IF($J264="","",ROUND($I264-$K264,2))</f>
        <v/>
      </c>
      <c r="M264" s="11">
        <f>IF($J264="","",IF(COUNTIFS('Purchase Register'!$J:$J,$J264)=0,"Missing in books",IF(ABS($L264)&lt;=Summary!$B$4,"Matched","Value mismatch")))</f>
        <v/>
      </c>
    </row>
    <row r="265">
      <c r="A265" s="6" t="n"/>
      <c r="B265" s="6" t="n"/>
      <c r="C265" s="6" t="n"/>
      <c r="D265" s="7" t="n"/>
      <c r="E265" s="8" t="n"/>
      <c r="F265" s="8" t="n"/>
      <c r="G265" s="8" t="n"/>
      <c r="H265" s="8" t="n"/>
      <c r="I265" s="9">
        <f>IF($A265="","",ROUND(SUM($F265:$H265),2))</f>
        <v/>
      </c>
      <c r="J265" s="10">
        <f>IF($A265="","",UPPER(TRIM($A265))&amp;"|"&amp;UPPER(SUBSTITUTE(TRIM($C265)," ","")))</f>
        <v/>
      </c>
      <c r="K265" s="9">
        <f>IF($J265="","",SUMIFS('Purchase Register'!$I:$I,'Purchase Register'!$J:$J,$J265))</f>
        <v/>
      </c>
      <c r="L265" s="9">
        <f>IF($J265="","",ROUND($I265-$K265,2))</f>
        <v/>
      </c>
      <c r="M265" s="11">
        <f>IF($J265="","",IF(COUNTIFS('Purchase Register'!$J:$J,$J265)=0,"Missing in books",IF(ABS($L265)&lt;=Summary!$B$4,"Matched","Value mismatch")))</f>
        <v/>
      </c>
    </row>
    <row r="266">
      <c r="A266" s="6" t="n"/>
      <c r="B266" s="6" t="n"/>
      <c r="C266" s="6" t="n"/>
      <c r="D266" s="7" t="n"/>
      <c r="E266" s="8" t="n"/>
      <c r="F266" s="8" t="n"/>
      <c r="G266" s="8" t="n"/>
      <c r="H266" s="8" t="n"/>
      <c r="I266" s="9">
        <f>IF($A266="","",ROUND(SUM($F266:$H266),2))</f>
        <v/>
      </c>
      <c r="J266" s="10">
        <f>IF($A266="","",UPPER(TRIM($A266))&amp;"|"&amp;UPPER(SUBSTITUTE(TRIM($C266)," ","")))</f>
        <v/>
      </c>
      <c r="K266" s="9">
        <f>IF($J266="","",SUMIFS('Purchase Register'!$I:$I,'Purchase Register'!$J:$J,$J266))</f>
        <v/>
      </c>
      <c r="L266" s="9">
        <f>IF($J266="","",ROUND($I266-$K266,2))</f>
        <v/>
      </c>
      <c r="M266" s="11">
        <f>IF($J266="","",IF(COUNTIFS('Purchase Register'!$J:$J,$J266)=0,"Missing in books",IF(ABS($L266)&lt;=Summary!$B$4,"Matched","Value mismatch")))</f>
        <v/>
      </c>
    </row>
    <row r="267">
      <c r="A267" s="6" t="n"/>
      <c r="B267" s="6" t="n"/>
      <c r="C267" s="6" t="n"/>
      <c r="D267" s="7" t="n"/>
      <c r="E267" s="8" t="n"/>
      <c r="F267" s="8" t="n"/>
      <c r="G267" s="8" t="n"/>
      <c r="H267" s="8" t="n"/>
      <c r="I267" s="9">
        <f>IF($A267="","",ROUND(SUM($F267:$H267),2))</f>
        <v/>
      </c>
      <c r="J267" s="10">
        <f>IF($A267="","",UPPER(TRIM($A267))&amp;"|"&amp;UPPER(SUBSTITUTE(TRIM($C267)," ","")))</f>
        <v/>
      </c>
      <c r="K267" s="9">
        <f>IF($J267="","",SUMIFS('Purchase Register'!$I:$I,'Purchase Register'!$J:$J,$J267))</f>
        <v/>
      </c>
      <c r="L267" s="9">
        <f>IF($J267="","",ROUND($I267-$K267,2))</f>
        <v/>
      </c>
      <c r="M267" s="11">
        <f>IF($J267="","",IF(COUNTIFS('Purchase Register'!$J:$J,$J267)=0,"Missing in books",IF(ABS($L267)&lt;=Summary!$B$4,"Matched","Value mismatch")))</f>
        <v/>
      </c>
    </row>
    <row r="268">
      <c r="A268" s="6" t="n"/>
      <c r="B268" s="6" t="n"/>
      <c r="C268" s="6" t="n"/>
      <c r="D268" s="7" t="n"/>
      <c r="E268" s="8" t="n"/>
      <c r="F268" s="8" t="n"/>
      <c r="G268" s="8" t="n"/>
      <c r="H268" s="8" t="n"/>
      <c r="I268" s="9">
        <f>IF($A268="","",ROUND(SUM($F268:$H268),2))</f>
        <v/>
      </c>
      <c r="J268" s="10">
        <f>IF($A268="","",UPPER(TRIM($A268))&amp;"|"&amp;UPPER(SUBSTITUTE(TRIM($C268)," ","")))</f>
        <v/>
      </c>
      <c r="K268" s="9">
        <f>IF($J268="","",SUMIFS('Purchase Register'!$I:$I,'Purchase Register'!$J:$J,$J268))</f>
        <v/>
      </c>
      <c r="L268" s="9">
        <f>IF($J268="","",ROUND($I268-$K268,2))</f>
        <v/>
      </c>
      <c r="M268" s="11">
        <f>IF($J268="","",IF(COUNTIFS('Purchase Register'!$J:$J,$J268)=0,"Missing in books",IF(ABS($L268)&lt;=Summary!$B$4,"Matched","Value mismatch")))</f>
        <v/>
      </c>
    </row>
    <row r="269">
      <c r="A269" s="6" t="n"/>
      <c r="B269" s="6" t="n"/>
      <c r="C269" s="6" t="n"/>
      <c r="D269" s="7" t="n"/>
      <c r="E269" s="8" t="n"/>
      <c r="F269" s="8" t="n"/>
      <c r="G269" s="8" t="n"/>
      <c r="H269" s="8" t="n"/>
      <c r="I269" s="9">
        <f>IF($A269="","",ROUND(SUM($F269:$H269),2))</f>
        <v/>
      </c>
      <c r="J269" s="10">
        <f>IF($A269="","",UPPER(TRIM($A269))&amp;"|"&amp;UPPER(SUBSTITUTE(TRIM($C269)," ","")))</f>
        <v/>
      </c>
      <c r="K269" s="9">
        <f>IF($J269="","",SUMIFS('Purchase Register'!$I:$I,'Purchase Register'!$J:$J,$J269))</f>
        <v/>
      </c>
      <c r="L269" s="9">
        <f>IF($J269="","",ROUND($I269-$K269,2))</f>
        <v/>
      </c>
      <c r="M269" s="11">
        <f>IF($J269="","",IF(COUNTIFS('Purchase Register'!$J:$J,$J269)=0,"Missing in books",IF(ABS($L269)&lt;=Summary!$B$4,"Matched","Value mismatch")))</f>
        <v/>
      </c>
    </row>
    <row r="270">
      <c r="A270" s="6" t="n"/>
      <c r="B270" s="6" t="n"/>
      <c r="C270" s="6" t="n"/>
      <c r="D270" s="7" t="n"/>
      <c r="E270" s="8" t="n"/>
      <c r="F270" s="8" t="n"/>
      <c r="G270" s="8" t="n"/>
      <c r="H270" s="8" t="n"/>
      <c r="I270" s="9">
        <f>IF($A270="","",ROUND(SUM($F270:$H270),2))</f>
        <v/>
      </c>
      <c r="J270" s="10">
        <f>IF($A270="","",UPPER(TRIM($A270))&amp;"|"&amp;UPPER(SUBSTITUTE(TRIM($C270)," ","")))</f>
        <v/>
      </c>
      <c r="K270" s="9">
        <f>IF($J270="","",SUMIFS('Purchase Register'!$I:$I,'Purchase Register'!$J:$J,$J270))</f>
        <v/>
      </c>
      <c r="L270" s="9">
        <f>IF($J270="","",ROUND($I270-$K270,2))</f>
        <v/>
      </c>
      <c r="M270" s="11">
        <f>IF($J270="","",IF(COUNTIFS('Purchase Register'!$J:$J,$J270)=0,"Missing in books",IF(ABS($L270)&lt;=Summary!$B$4,"Matched","Value mismatch")))</f>
        <v/>
      </c>
    </row>
    <row r="271">
      <c r="A271" s="6" t="n"/>
      <c r="B271" s="6" t="n"/>
      <c r="C271" s="6" t="n"/>
      <c r="D271" s="7" t="n"/>
      <c r="E271" s="8" t="n"/>
      <c r="F271" s="8" t="n"/>
      <c r="G271" s="8" t="n"/>
      <c r="H271" s="8" t="n"/>
      <c r="I271" s="9">
        <f>IF($A271="","",ROUND(SUM($F271:$H271),2))</f>
        <v/>
      </c>
      <c r="J271" s="10">
        <f>IF($A271="","",UPPER(TRIM($A271))&amp;"|"&amp;UPPER(SUBSTITUTE(TRIM($C271)," ","")))</f>
        <v/>
      </c>
      <c r="K271" s="9">
        <f>IF($J271="","",SUMIFS('Purchase Register'!$I:$I,'Purchase Register'!$J:$J,$J271))</f>
        <v/>
      </c>
      <c r="L271" s="9">
        <f>IF($J271="","",ROUND($I271-$K271,2))</f>
        <v/>
      </c>
      <c r="M271" s="11">
        <f>IF($J271="","",IF(COUNTIFS('Purchase Register'!$J:$J,$J271)=0,"Missing in books",IF(ABS($L271)&lt;=Summary!$B$4,"Matched","Value mismatch")))</f>
        <v/>
      </c>
    </row>
    <row r="272">
      <c r="A272" s="6" t="n"/>
      <c r="B272" s="6" t="n"/>
      <c r="C272" s="6" t="n"/>
      <c r="D272" s="7" t="n"/>
      <c r="E272" s="8" t="n"/>
      <c r="F272" s="8" t="n"/>
      <c r="G272" s="8" t="n"/>
      <c r="H272" s="8" t="n"/>
      <c r="I272" s="9">
        <f>IF($A272="","",ROUND(SUM($F272:$H272),2))</f>
        <v/>
      </c>
      <c r="J272" s="10">
        <f>IF($A272="","",UPPER(TRIM($A272))&amp;"|"&amp;UPPER(SUBSTITUTE(TRIM($C272)," ","")))</f>
        <v/>
      </c>
      <c r="K272" s="9">
        <f>IF($J272="","",SUMIFS('Purchase Register'!$I:$I,'Purchase Register'!$J:$J,$J272))</f>
        <v/>
      </c>
      <c r="L272" s="9">
        <f>IF($J272="","",ROUND($I272-$K272,2))</f>
        <v/>
      </c>
      <c r="M272" s="11">
        <f>IF($J272="","",IF(COUNTIFS('Purchase Register'!$J:$J,$J272)=0,"Missing in books",IF(ABS($L272)&lt;=Summary!$B$4,"Matched","Value mismatch")))</f>
        <v/>
      </c>
    </row>
    <row r="273">
      <c r="A273" s="6" t="n"/>
      <c r="B273" s="6" t="n"/>
      <c r="C273" s="6" t="n"/>
      <c r="D273" s="7" t="n"/>
      <c r="E273" s="8" t="n"/>
      <c r="F273" s="8" t="n"/>
      <c r="G273" s="8" t="n"/>
      <c r="H273" s="8" t="n"/>
      <c r="I273" s="9">
        <f>IF($A273="","",ROUND(SUM($F273:$H273),2))</f>
        <v/>
      </c>
      <c r="J273" s="10">
        <f>IF($A273="","",UPPER(TRIM($A273))&amp;"|"&amp;UPPER(SUBSTITUTE(TRIM($C273)," ","")))</f>
        <v/>
      </c>
      <c r="K273" s="9">
        <f>IF($J273="","",SUMIFS('Purchase Register'!$I:$I,'Purchase Register'!$J:$J,$J273))</f>
        <v/>
      </c>
      <c r="L273" s="9">
        <f>IF($J273="","",ROUND($I273-$K273,2))</f>
        <v/>
      </c>
      <c r="M273" s="11">
        <f>IF($J273="","",IF(COUNTIFS('Purchase Register'!$J:$J,$J273)=0,"Missing in books",IF(ABS($L273)&lt;=Summary!$B$4,"Matched","Value mismatch")))</f>
        <v/>
      </c>
    </row>
    <row r="274">
      <c r="A274" s="6" t="n"/>
      <c r="B274" s="6" t="n"/>
      <c r="C274" s="6" t="n"/>
      <c r="D274" s="7" t="n"/>
      <c r="E274" s="8" t="n"/>
      <c r="F274" s="8" t="n"/>
      <c r="G274" s="8" t="n"/>
      <c r="H274" s="8" t="n"/>
      <c r="I274" s="9">
        <f>IF($A274="","",ROUND(SUM($F274:$H274),2))</f>
        <v/>
      </c>
      <c r="J274" s="10">
        <f>IF($A274="","",UPPER(TRIM($A274))&amp;"|"&amp;UPPER(SUBSTITUTE(TRIM($C274)," ","")))</f>
        <v/>
      </c>
      <c r="K274" s="9">
        <f>IF($J274="","",SUMIFS('Purchase Register'!$I:$I,'Purchase Register'!$J:$J,$J274))</f>
        <v/>
      </c>
      <c r="L274" s="9">
        <f>IF($J274="","",ROUND($I274-$K274,2))</f>
        <v/>
      </c>
      <c r="M274" s="11">
        <f>IF($J274="","",IF(COUNTIFS('Purchase Register'!$J:$J,$J274)=0,"Missing in books",IF(ABS($L274)&lt;=Summary!$B$4,"Matched","Value mismatch")))</f>
        <v/>
      </c>
    </row>
    <row r="275">
      <c r="A275" s="6" t="n"/>
      <c r="B275" s="6" t="n"/>
      <c r="C275" s="6" t="n"/>
      <c r="D275" s="7" t="n"/>
      <c r="E275" s="8" t="n"/>
      <c r="F275" s="8" t="n"/>
      <c r="G275" s="8" t="n"/>
      <c r="H275" s="8" t="n"/>
      <c r="I275" s="9">
        <f>IF($A275="","",ROUND(SUM($F275:$H275),2))</f>
        <v/>
      </c>
      <c r="J275" s="10">
        <f>IF($A275="","",UPPER(TRIM($A275))&amp;"|"&amp;UPPER(SUBSTITUTE(TRIM($C275)," ","")))</f>
        <v/>
      </c>
      <c r="K275" s="9">
        <f>IF($J275="","",SUMIFS('Purchase Register'!$I:$I,'Purchase Register'!$J:$J,$J275))</f>
        <v/>
      </c>
      <c r="L275" s="9">
        <f>IF($J275="","",ROUND($I275-$K275,2))</f>
        <v/>
      </c>
      <c r="M275" s="11">
        <f>IF($J275="","",IF(COUNTIFS('Purchase Register'!$J:$J,$J275)=0,"Missing in books",IF(ABS($L275)&lt;=Summary!$B$4,"Matched","Value mismatch")))</f>
        <v/>
      </c>
    </row>
    <row r="276">
      <c r="A276" s="6" t="n"/>
      <c r="B276" s="6" t="n"/>
      <c r="C276" s="6" t="n"/>
      <c r="D276" s="7" t="n"/>
      <c r="E276" s="8" t="n"/>
      <c r="F276" s="8" t="n"/>
      <c r="G276" s="8" t="n"/>
      <c r="H276" s="8" t="n"/>
      <c r="I276" s="9">
        <f>IF($A276="","",ROUND(SUM($F276:$H276),2))</f>
        <v/>
      </c>
      <c r="J276" s="10">
        <f>IF($A276="","",UPPER(TRIM($A276))&amp;"|"&amp;UPPER(SUBSTITUTE(TRIM($C276)," ","")))</f>
        <v/>
      </c>
      <c r="K276" s="9">
        <f>IF($J276="","",SUMIFS('Purchase Register'!$I:$I,'Purchase Register'!$J:$J,$J276))</f>
        <v/>
      </c>
      <c r="L276" s="9">
        <f>IF($J276="","",ROUND($I276-$K276,2))</f>
        <v/>
      </c>
      <c r="M276" s="11">
        <f>IF($J276="","",IF(COUNTIFS('Purchase Register'!$J:$J,$J276)=0,"Missing in books",IF(ABS($L276)&lt;=Summary!$B$4,"Matched","Value mismatch")))</f>
        <v/>
      </c>
    </row>
    <row r="277">
      <c r="A277" s="6" t="n"/>
      <c r="B277" s="6" t="n"/>
      <c r="C277" s="6" t="n"/>
      <c r="D277" s="7" t="n"/>
      <c r="E277" s="8" t="n"/>
      <c r="F277" s="8" t="n"/>
      <c r="G277" s="8" t="n"/>
      <c r="H277" s="8" t="n"/>
      <c r="I277" s="9">
        <f>IF($A277="","",ROUND(SUM($F277:$H277),2))</f>
        <v/>
      </c>
      <c r="J277" s="10">
        <f>IF($A277="","",UPPER(TRIM($A277))&amp;"|"&amp;UPPER(SUBSTITUTE(TRIM($C277)," ","")))</f>
        <v/>
      </c>
      <c r="K277" s="9">
        <f>IF($J277="","",SUMIFS('Purchase Register'!$I:$I,'Purchase Register'!$J:$J,$J277))</f>
        <v/>
      </c>
      <c r="L277" s="9">
        <f>IF($J277="","",ROUND($I277-$K277,2))</f>
        <v/>
      </c>
      <c r="M277" s="11">
        <f>IF($J277="","",IF(COUNTIFS('Purchase Register'!$J:$J,$J277)=0,"Missing in books",IF(ABS($L277)&lt;=Summary!$B$4,"Matched","Value mismatch")))</f>
        <v/>
      </c>
    </row>
    <row r="278">
      <c r="A278" s="6" t="n"/>
      <c r="B278" s="6" t="n"/>
      <c r="C278" s="6" t="n"/>
      <c r="D278" s="7" t="n"/>
      <c r="E278" s="8" t="n"/>
      <c r="F278" s="8" t="n"/>
      <c r="G278" s="8" t="n"/>
      <c r="H278" s="8" t="n"/>
      <c r="I278" s="9">
        <f>IF($A278="","",ROUND(SUM($F278:$H278),2))</f>
        <v/>
      </c>
      <c r="J278" s="10">
        <f>IF($A278="","",UPPER(TRIM($A278))&amp;"|"&amp;UPPER(SUBSTITUTE(TRIM($C278)," ","")))</f>
        <v/>
      </c>
      <c r="K278" s="9">
        <f>IF($J278="","",SUMIFS('Purchase Register'!$I:$I,'Purchase Register'!$J:$J,$J278))</f>
        <v/>
      </c>
      <c r="L278" s="9">
        <f>IF($J278="","",ROUND($I278-$K278,2))</f>
        <v/>
      </c>
      <c r="M278" s="11">
        <f>IF($J278="","",IF(COUNTIFS('Purchase Register'!$J:$J,$J278)=0,"Missing in books",IF(ABS($L278)&lt;=Summary!$B$4,"Matched","Value mismatch")))</f>
        <v/>
      </c>
    </row>
    <row r="279">
      <c r="A279" s="6" t="n"/>
      <c r="B279" s="6" t="n"/>
      <c r="C279" s="6" t="n"/>
      <c r="D279" s="7" t="n"/>
      <c r="E279" s="8" t="n"/>
      <c r="F279" s="8" t="n"/>
      <c r="G279" s="8" t="n"/>
      <c r="H279" s="8" t="n"/>
      <c r="I279" s="9">
        <f>IF($A279="","",ROUND(SUM($F279:$H279),2))</f>
        <v/>
      </c>
      <c r="J279" s="10">
        <f>IF($A279="","",UPPER(TRIM($A279))&amp;"|"&amp;UPPER(SUBSTITUTE(TRIM($C279)," ","")))</f>
        <v/>
      </c>
      <c r="K279" s="9">
        <f>IF($J279="","",SUMIFS('Purchase Register'!$I:$I,'Purchase Register'!$J:$J,$J279))</f>
        <v/>
      </c>
      <c r="L279" s="9">
        <f>IF($J279="","",ROUND($I279-$K279,2))</f>
        <v/>
      </c>
      <c r="M279" s="11">
        <f>IF($J279="","",IF(COUNTIFS('Purchase Register'!$J:$J,$J279)=0,"Missing in books",IF(ABS($L279)&lt;=Summary!$B$4,"Matched","Value mismatch")))</f>
        <v/>
      </c>
    </row>
    <row r="280">
      <c r="A280" s="6" t="n"/>
      <c r="B280" s="6" t="n"/>
      <c r="C280" s="6" t="n"/>
      <c r="D280" s="7" t="n"/>
      <c r="E280" s="8" t="n"/>
      <c r="F280" s="8" t="n"/>
      <c r="G280" s="8" t="n"/>
      <c r="H280" s="8" t="n"/>
      <c r="I280" s="9">
        <f>IF($A280="","",ROUND(SUM($F280:$H280),2))</f>
        <v/>
      </c>
      <c r="J280" s="10">
        <f>IF($A280="","",UPPER(TRIM($A280))&amp;"|"&amp;UPPER(SUBSTITUTE(TRIM($C280)," ","")))</f>
        <v/>
      </c>
      <c r="K280" s="9">
        <f>IF($J280="","",SUMIFS('Purchase Register'!$I:$I,'Purchase Register'!$J:$J,$J280))</f>
        <v/>
      </c>
      <c r="L280" s="9">
        <f>IF($J280="","",ROUND($I280-$K280,2))</f>
        <v/>
      </c>
      <c r="M280" s="11">
        <f>IF($J280="","",IF(COUNTIFS('Purchase Register'!$J:$J,$J280)=0,"Missing in books",IF(ABS($L280)&lt;=Summary!$B$4,"Matched","Value mismatch")))</f>
        <v/>
      </c>
    </row>
    <row r="281">
      <c r="A281" s="6" t="n"/>
      <c r="B281" s="6" t="n"/>
      <c r="C281" s="6" t="n"/>
      <c r="D281" s="7" t="n"/>
      <c r="E281" s="8" t="n"/>
      <c r="F281" s="8" t="n"/>
      <c r="G281" s="8" t="n"/>
      <c r="H281" s="8" t="n"/>
      <c r="I281" s="9">
        <f>IF($A281="","",ROUND(SUM($F281:$H281),2))</f>
        <v/>
      </c>
      <c r="J281" s="10">
        <f>IF($A281="","",UPPER(TRIM($A281))&amp;"|"&amp;UPPER(SUBSTITUTE(TRIM($C281)," ","")))</f>
        <v/>
      </c>
      <c r="K281" s="9">
        <f>IF($J281="","",SUMIFS('Purchase Register'!$I:$I,'Purchase Register'!$J:$J,$J281))</f>
        <v/>
      </c>
      <c r="L281" s="9">
        <f>IF($J281="","",ROUND($I281-$K281,2))</f>
        <v/>
      </c>
      <c r="M281" s="11">
        <f>IF($J281="","",IF(COUNTIFS('Purchase Register'!$J:$J,$J281)=0,"Missing in books",IF(ABS($L281)&lt;=Summary!$B$4,"Matched","Value mismatch")))</f>
        <v/>
      </c>
    </row>
    <row r="282">
      <c r="A282" s="6" t="n"/>
      <c r="B282" s="6" t="n"/>
      <c r="C282" s="6" t="n"/>
      <c r="D282" s="7" t="n"/>
      <c r="E282" s="8" t="n"/>
      <c r="F282" s="8" t="n"/>
      <c r="G282" s="8" t="n"/>
      <c r="H282" s="8" t="n"/>
      <c r="I282" s="9">
        <f>IF($A282="","",ROUND(SUM($F282:$H282),2))</f>
        <v/>
      </c>
      <c r="J282" s="10">
        <f>IF($A282="","",UPPER(TRIM($A282))&amp;"|"&amp;UPPER(SUBSTITUTE(TRIM($C282)," ","")))</f>
        <v/>
      </c>
      <c r="K282" s="9">
        <f>IF($J282="","",SUMIFS('Purchase Register'!$I:$I,'Purchase Register'!$J:$J,$J282))</f>
        <v/>
      </c>
      <c r="L282" s="9">
        <f>IF($J282="","",ROUND($I282-$K282,2))</f>
        <v/>
      </c>
      <c r="M282" s="11">
        <f>IF($J282="","",IF(COUNTIFS('Purchase Register'!$J:$J,$J282)=0,"Missing in books",IF(ABS($L282)&lt;=Summary!$B$4,"Matched","Value mismatch")))</f>
        <v/>
      </c>
    </row>
    <row r="283">
      <c r="A283" s="6" t="n"/>
      <c r="B283" s="6" t="n"/>
      <c r="C283" s="6" t="n"/>
      <c r="D283" s="7" t="n"/>
      <c r="E283" s="8" t="n"/>
      <c r="F283" s="8" t="n"/>
      <c r="G283" s="8" t="n"/>
      <c r="H283" s="8" t="n"/>
      <c r="I283" s="9">
        <f>IF($A283="","",ROUND(SUM($F283:$H283),2))</f>
        <v/>
      </c>
      <c r="J283" s="10">
        <f>IF($A283="","",UPPER(TRIM($A283))&amp;"|"&amp;UPPER(SUBSTITUTE(TRIM($C283)," ","")))</f>
        <v/>
      </c>
      <c r="K283" s="9">
        <f>IF($J283="","",SUMIFS('Purchase Register'!$I:$I,'Purchase Register'!$J:$J,$J283))</f>
        <v/>
      </c>
      <c r="L283" s="9">
        <f>IF($J283="","",ROUND($I283-$K283,2))</f>
        <v/>
      </c>
      <c r="M283" s="11">
        <f>IF($J283="","",IF(COUNTIFS('Purchase Register'!$J:$J,$J283)=0,"Missing in books",IF(ABS($L283)&lt;=Summary!$B$4,"Matched","Value mismatch")))</f>
        <v/>
      </c>
    </row>
    <row r="284">
      <c r="A284" s="6" t="n"/>
      <c r="B284" s="6" t="n"/>
      <c r="C284" s="6" t="n"/>
      <c r="D284" s="7" t="n"/>
      <c r="E284" s="8" t="n"/>
      <c r="F284" s="8" t="n"/>
      <c r="G284" s="8" t="n"/>
      <c r="H284" s="8" t="n"/>
      <c r="I284" s="9">
        <f>IF($A284="","",ROUND(SUM($F284:$H284),2))</f>
        <v/>
      </c>
      <c r="J284" s="10">
        <f>IF($A284="","",UPPER(TRIM($A284))&amp;"|"&amp;UPPER(SUBSTITUTE(TRIM($C284)," ","")))</f>
        <v/>
      </c>
      <c r="K284" s="9">
        <f>IF($J284="","",SUMIFS('Purchase Register'!$I:$I,'Purchase Register'!$J:$J,$J284))</f>
        <v/>
      </c>
      <c r="L284" s="9">
        <f>IF($J284="","",ROUND($I284-$K284,2))</f>
        <v/>
      </c>
      <c r="M284" s="11">
        <f>IF($J284="","",IF(COUNTIFS('Purchase Register'!$J:$J,$J284)=0,"Missing in books",IF(ABS($L284)&lt;=Summary!$B$4,"Matched","Value mismatch")))</f>
        <v/>
      </c>
    </row>
    <row r="285">
      <c r="A285" s="6" t="n"/>
      <c r="B285" s="6" t="n"/>
      <c r="C285" s="6" t="n"/>
      <c r="D285" s="7" t="n"/>
      <c r="E285" s="8" t="n"/>
      <c r="F285" s="8" t="n"/>
      <c r="G285" s="8" t="n"/>
      <c r="H285" s="8" t="n"/>
      <c r="I285" s="9">
        <f>IF($A285="","",ROUND(SUM($F285:$H285),2))</f>
        <v/>
      </c>
      <c r="J285" s="10">
        <f>IF($A285="","",UPPER(TRIM($A285))&amp;"|"&amp;UPPER(SUBSTITUTE(TRIM($C285)," ","")))</f>
        <v/>
      </c>
      <c r="K285" s="9">
        <f>IF($J285="","",SUMIFS('Purchase Register'!$I:$I,'Purchase Register'!$J:$J,$J285))</f>
        <v/>
      </c>
      <c r="L285" s="9">
        <f>IF($J285="","",ROUND($I285-$K285,2))</f>
        <v/>
      </c>
      <c r="M285" s="11">
        <f>IF($J285="","",IF(COUNTIFS('Purchase Register'!$J:$J,$J285)=0,"Missing in books",IF(ABS($L285)&lt;=Summary!$B$4,"Matched","Value mismatch")))</f>
        <v/>
      </c>
    </row>
    <row r="286">
      <c r="A286" s="6" t="n"/>
      <c r="B286" s="6" t="n"/>
      <c r="C286" s="6" t="n"/>
      <c r="D286" s="7" t="n"/>
      <c r="E286" s="8" t="n"/>
      <c r="F286" s="8" t="n"/>
      <c r="G286" s="8" t="n"/>
      <c r="H286" s="8" t="n"/>
      <c r="I286" s="9">
        <f>IF($A286="","",ROUND(SUM($F286:$H286),2))</f>
        <v/>
      </c>
      <c r="J286" s="10">
        <f>IF($A286="","",UPPER(TRIM($A286))&amp;"|"&amp;UPPER(SUBSTITUTE(TRIM($C286)," ","")))</f>
        <v/>
      </c>
      <c r="K286" s="9">
        <f>IF($J286="","",SUMIFS('Purchase Register'!$I:$I,'Purchase Register'!$J:$J,$J286))</f>
        <v/>
      </c>
      <c r="L286" s="9">
        <f>IF($J286="","",ROUND($I286-$K286,2))</f>
        <v/>
      </c>
      <c r="M286" s="11">
        <f>IF($J286="","",IF(COUNTIFS('Purchase Register'!$J:$J,$J286)=0,"Missing in books",IF(ABS($L286)&lt;=Summary!$B$4,"Matched","Value mismatch")))</f>
        <v/>
      </c>
    </row>
    <row r="287">
      <c r="A287" s="6" t="n"/>
      <c r="B287" s="6" t="n"/>
      <c r="C287" s="6" t="n"/>
      <c r="D287" s="7" t="n"/>
      <c r="E287" s="8" t="n"/>
      <c r="F287" s="8" t="n"/>
      <c r="G287" s="8" t="n"/>
      <c r="H287" s="8" t="n"/>
      <c r="I287" s="9">
        <f>IF($A287="","",ROUND(SUM($F287:$H287),2))</f>
        <v/>
      </c>
      <c r="J287" s="10">
        <f>IF($A287="","",UPPER(TRIM($A287))&amp;"|"&amp;UPPER(SUBSTITUTE(TRIM($C287)," ","")))</f>
        <v/>
      </c>
      <c r="K287" s="9">
        <f>IF($J287="","",SUMIFS('Purchase Register'!$I:$I,'Purchase Register'!$J:$J,$J287))</f>
        <v/>
      </c>
      <c r="L287" s="9">
        <f>IF($J287="","",ROUND($I287-$K287,2))</f>
        <v/>
      </c>
      <c r="M287" s="11">
        <f>IF($J287="","",IF(COUNTIFS('Purchase Register'!$J:$J,$J287)=0,"Missing in books",IF(ABS($L287)&lt;=Summary!$B$4,"Matched","Value mismatch")))</f>
        <v/>
      </c>
    </row>
    <row r="288">
      <c r="A288" s="6" t="n"/>
      <c r="B288" s="6" t="n"/>
      <c r="C288" s="6" t="n"/>
      <c r="D288" s="7" t="n"/>
      <c r="E288" s="8" t="n"/>
      <c r="F288" s="8" t="n"/>
      <c r="G288" s="8" t="n"/>
      <c r="H288" s="8" t="n"/>
      <c r="I288" s="9">
        <f>IF($A288="","",ROUND(SUM($F288:$H288),2))</f>
        <v/>
      </c>
      <c r="J288" s="10">
        <f>IF($A288="","",UPPER(TRIM($A288))&amp;"|"&amp;UPPER(SUBSTITUTE(TRIM($C288)," ","")))</f>
        <v/>
      </c>
      <c r="K288" s="9">
        <f>IF($J288="","",SUMIFS('Purchase Register'!$I:$I,'Purchase Register'!$J:$J,$J288))</f>
        <v/>
      </c>
      <c r="L288" s="9">
        <f>IF($J288="","",ROUND($I288-$K288,2))</f>
        <v/>
      </c>
      <c r="M288" s="11">
        <f>IF($J288="","",IF(COUNTIFS('Purchase Register'!$J:$J,$J288)=0,"Missing in books",IF(ABS($L288)&lt;=Summary!$B$4,"Matched","Value mismatch")))</f>
        <v/>
      </c>
    </row>
    <row r="289">
      <c r="A289" s="6" t="n"/>
      <c r="B289" s="6" t="n"/>
      <c r="C289" s="6" t="n"/>
      <c r="D289" s="7" t="n"/>
      <c r="E289" s="8" t="n"/>
      <c r="F289" s="8" t="n"/>
      <c r="G289" s="8" t="n"/>
      <c r="H289" s="8" t="n"/>
      <c r="I289" s="9">
        <f>IF($A289="","",ROUND(SUM($F289:$H289),2))</f>
        <v/>
      </c>
      <c r="J289" s="10">
        <f>IF($A289="","",UPPER(TRIM($A289))&amp;"|"&amp;UPPER(SUBSTITUTE(TRIM($C289)," ","")))</f>
        <v/>
      </c>
      <c r="K289" s="9">
        <f>IF($J289="","",SUMIFS('Purchase Register'!$I:$I,'Purchase Register'!$J:$J,$J289))</f>
        <v/>
      </c>
      <c r="L289" s="9">
        <f>IF($J289="","",ROUND($I289-$K289,2))</f>
        <v/>
      </c>
      <c r="M289" s="11">
        <f>IF($J289="","",IF(COUNTIFS('Purchase Register'!$J:$J,$J289)=0,"Missing in books",IF(ABS($L289)&lt;=Summary!$B$4,"Matched","Value mismatch")))</f>
        <v/>
      </c>
    </row>
    <row r="290">
      <c r="A290" s="6" t="n"/>
      <c r="B290" s="6" t="n"/>
      <c r="C290" s="6" t="n"/>
      <c r="D290" s="7" t="n"/>
      <c r="E290" s="8" t="n"/>
      <c r="F290" s="8" t="n"/>
      <c r="G290" s="8" t="n"/>
      <c r="H290" s="8" t="n"/>
      <c r="I290" s="9">
        <f>IF($A290="","",ROUND(SUM($F290:$H290),2))</f>
        <v/>
      </c>
      <c r="J290" s="10">
        <f>IF($A290="","",UPPER(TRIM($A290))&amp;"|"&amp;UPPER(SUBSTITUTE(TRIM($C290)," ","")))</f>
        <v/>
      </c>
      <c r="K290" s="9">
        <f>IF($J290="","",SUMIFS('Purchase Register'!$I:$I,'Purchase Register'!$J:$J,$J290))</f>
        <v/>
      </c>
      <c r="L290" s="9">
        <f>IF($J290="","",ROUND($I290-$K290,2))</f>
        <v/>
      </c>
      <c r="M290" s="11">
        <f>IF($J290="","",IF(COUNTIFS('Purchase Register'!$J:$J,$J290)=0,"Missing in books",IF(ABS($L290)&lt;=Summary!$B$4,"Matched","Value mismatch")))</f>
        <v/>
      </c>
    </row>
    <row r="291">
      <c r="A291" s="6" t="n"/>
      <c r="B291" s="6" t="n"/>
      <c r="C291" s="6" t="n"/>
      <c r="D291" s="7" t="n"/>
      <c r="E291" s="8" t="n"/>
      <c r="F291" s="8" t="n"/>
      <c r="G291" s="8" t="n"/>
      <c r="H291" s="8" t="n"/>
      <c r="I291" s="9">
        <f>IF($A291="","",ROUND(SUM($F291:$H291),2))</f>
        <v/>
      </c>
      <c r="J291" s="10">
        <f>IF($A291="","",UPPER(TRIM($A291))&amp;"|"&amp;UPPER(SUBSTITUTE(TRIM($C291)," ","")))</f>
        <v/>
      </c>
      <c r="K291" s="9">
        <f>IF($J291="","",SUMIFS('Purchase Register'!$I:$I,'Purchase Register'!$J:$J,$J291))</f>
        <v/>
      </c>
      <c r="L291" s="9">
        <f>IF($J291="","",ROUND($I291-$K291,2))</f>
        <v/>
      </c>
      <c r="M291" s="11">
        <f>IF($J291="","",IF(COUNTIFS('Purchase Register'!$J:$J,$J291)=0,"Missing in books",IF(ABS($L291)&lt;=Summary!$B$4,"Matched","Value mismatch")))</f>
        <v/>
      </c>
    </row>
    <row r="292">
      <c r="A292" s="6" t="n"/>
      <c r="B292" s="6" t="n"/>
      <c r="C292" s="6" t="n"/>
      <c r="D292" s="7" t="n"/>
      <c r="E292" s="8" t="n"/>
      <c r="F292" s="8" t="n"/>
      <c r="G292" s="8" t="n"/>
      <c r="H292" s="8" t="n"/>
      <c r="I292" s="9">
        <f>IF($A292="","",ROUND(SUM($F292:$H292),2))</f>
        <v/>
      </c>
      <c r="J292" s="10">
        <f>IF($A292="","",UPPER(TRIM($A292))&amp;"|"&amp;UPPER(SUBSTITUTE(TRIM($C292)," ","")))</f>
        <v/>
      </c>
      <c r="K292" s="9">
        <f>IF($J292="","",SUMIFS('Purchase Register'!$I:$I,'Purchase Register'!$J:$J,$J292))</f>
        <v/>
      </c>
      <c r="L292" s="9">
        <f>IF($J292="","",ROUND($I292-$K292,2))</f>
        <v/>
      </c>
      <c r="M292" s="11">
        <f>IF($J292="","",IF(COUNTIFS('Purchase Register'!$J:$J,$J292)=0,"Missing in books",IF(ABS($L292)&lt;=Summary!$B$4,"Matched","Value mismatch")))</f>
        <v/>
      </c>
    </row>
    <row r="293">
      <c r="A293" s="6" t="n"/>
      <c r="B293" s="6" t="n"/>
      <c r="C293" s="6" t="n"/>
      <c r="D293" s="7" t="n"/>
      <c r="E293" s="8" t="n"/>
      <c r="F293" s="8" t="n"/>
      <c r="G293" s="8" t="n"/>
      <c r="H293" s="8" t="n"/>
      <c r="I293" s="9">
        <f>IF($A293="","",ROUND(SUM($F293:$H293),2))</f>
        <v/>
      </c>
      <c r="J293" s="10">
        <f>IF($A293="","",UPPER(TRIM($A293))&amp;"|"&amp;UPPER(SUBSTITUTE(TRIM($C293)," ","")))</f>
        <v/>
      </c>
      <c r="K293" s="9">
        <f>IF($J293="","",SUMIFS('Purchase Register'!$I:$I,'Purchase Register'!$J:$J,$J293))</f>
        <v/>
      </c>
      <c r="L293" s="9">
        <f>IF($J293="","",ROUND($I293-$K293,2))</f>
        <v/>
      </c>
      <c r="M293" s="11">
        <f>IF($J293="","",IF(COUNTIFS('Purchase Register'!$J:$J,$J293)=0,"Missing in books",IF(ABS($L293)&lt;=Summary!$B$4,"Matched","Value mismatch")))</f>
        <v/>
      </c>
    </row>
    <row r="294">
      <c r="A294" s="6" t="n"/>
      <c r="B294" s="6" t="n"/>
      <c r="C294" s="6" t="n"/>
      <c r="D294" s="7" t="n"/>
      <c r="E294" s="8" t="n"/>
      <c r="F294" s="8" t="n"/>
      <c r="G294" s="8" t="n"/>
      <c r="H294" s="8" t="n"/>
      <c r="I294" s="9">
        <f>IF($A294="","",ROUND(SUM($F294:$H294),2))</f>
        <v/>
      </c>
      <c r="J294" s="10">
        <f>IF($A294="","",UPPER(TRIM($A294))&amp;"|"&amp;UPPER(SUBSTITUTE(TRIM($C294)," ","")))</f>
        <v/>
      </c>
      <c r="K294" s="9">
        <f>IF($J294="","",SUMIFS('Purchase Register'!$I:$I,'Purchase Register'!$J:$J,$J294))</f>
        <v/>
      </c>
      <c r="L294" s="9">
        <f>IF($J294="","",ROUND($I294-$K294,2))</f>
        <v/>
      </c>
      <c r="M294" s="11">
        <f>IF($J294="","",IF(COUNTIFS('Purchase Register'!$J:$J,$J294)=0,"Missing in books",IF(ABS($L294)&lt;=Summary!$B$4,"Matched","Value mismatch")))</f>
        <v/>
      </c>
    </row>
    <row r="295">
      <c r="A295" s="6" t="n"/>
      <c r="B295" s="6" t="n"/>
      <c r="C295" s="6" t="n"/>
      <c r="D295" s="7" t="n"/>
      <c r="E295" s="8" t="n"/>
      <c r="F295" s="8" t="n"/>
      <c r="G295" s="8" t="n"/>
      <c r="H295" s="8" t="n"/>
      <c r="I295" s="9">
        <f>IF($A295="","",ROUND(SUM($F295:$H295),2))</f>
        <v/>
      </c>
      <c r="J295" s="10">
        <f>IF($A295="","",UPPER(TRIM($A295))&amp;"|"&amp;UPPER(SUBSTITUTE(TRIM($C295)," ","")))</f>
        <v/>
      </c>
      <c r="K295" s="9">
        <f>IF($J295="","",SUMIFS('Purchase Register'!$I:$I,'Purchase Register'!$J:$J,$J295))</f>
        <v/>
      </c>
      <c r="L295" s="9">
        <f>IF($J295="","",ROUND($I295-$K295,2))</f>
        <v/>
      </c>
      <c r="M295" s="11">
        <f>IF($J295="","",IF(COUNTIFS('Purchase Register'!$J:$J,$J295)=0,"Missing in books",IF(ABS($L295)&lt;=Summary!$B$4,"Matched","Value mismatch")))</f>
        <v/>
      </c>
    </row>
    <row r="296">
      <c r="A296" s="6" t="n"/>
      <c r="B296" s="6" t="n"/>
      <c r="C296" s="6" t="n"/>
      <c r="D296" s="7" t="n"/>
      <c r="E296" s="8" t="n"/>
      <c r="F296" s="8" t="n"/>
      <c r="G296" s="8" t="n"/>
      <c r="H296" s="8" t="n"/>
      <c r="I296" s="9">
        <f>IF($A296="","",ROUND(SUM($F296:$H296),2))</f>
        <v/>
      </c>
      <c r="J296" s="10">
        <f>IF($A296="","",UPPER(TRIM($A296))&amp;"|"&amp;UPPER(SUBSTITUTE(TRIM($C296)," ","")))</f>
        <v/>
      </c>
      <c r="K296" s="9">
        <f>IF($J296="","",SUMIFS('Purchase Register'!$I:$I,'Purchase Register'!$J:$J,$J296))</f>
        <v/>
      </c>
      <c r="L296" s="9">
        <f>IF($J296="","",ROUND($I296-$K296,2))</f>
        <v/>
      </c>
      <c r="M296" s="11">
        <f>IF($J296="","",IF(COUNTIFS('Purchase Register'!$J:$J,$J296)=0,"Missing in books",IF(ABS($L296)&lt;=Summary!$B$4,"Matched","Value mismatch")))</f>
        <v/>
      </c>
    </row>
    <row r="297">
      <c r="A297" s="6" t="n"/>
      <c r="B297" s="6" t="n"/>
      <c r="C297" s="6" t="n"/>
      <c r="D297" s="7" t="n"/>
      <c r="E297" s="8" t="n"/>
      <c r="F297" s="8" t="n"/>
      <c r="G297" s="8" t="n"/>
      <c r="H297" s="8" t="n"/>
      <c r="I297" s="9">
        <f>IF($A297="","",ROUND(SUM($F297:$H297),2))</f>
        <v/>
      </c>
      <c r="J297" s="10">
        <f>IF($A297="","",UPPER(TRIM($A297))&amp;"|"&amp;UPPER(SUBSTITUTE(TRIM($C297)," ","")))</f>
        <v/>
      </c>
      <c r="K297" s="9">
        <f>IF($J297="","",SUMIFS('Purchase Register'!$I:$I,'Purchase Register'!$J:$J,$J297))</f>
        <v/>
      </c>
      <c r="L297" s="9">
        <f>IF($J297="","",ROUND($I297-$K297,2))</f>
        <v/>
      </c>
      <c r="M297" s="11">
        <f>IF($J297="","",IF(COUNTIFS('Purchase Register'!$J:$J,$J297)=0,"Missing in books",IF(ABS($L297)&lt;=Summary!$B$4,"Matched","Value mismatch")))</f>
        <v/>
      </c>
    </row>
    <row r="298">
      <c r="A298" s="6" t="n"/>
      <c r="B298" s="6" t="n"/>
      <c r="C298" s="6" t="n"/>
      <c r="D298" s="7" t="n"/>
      <c r="E298" s="8" t="n"/>
      <c r="F298" s="8" t="n"/>
      <c r="G298" s="8" t="n"/>
      <c r="H298" s="8" t="n"/>
      <c r="I298" s="9">
        <f>IF($A298="","",ROUND(SUM($F298:$H298),2))</f>
        <v/>
      </c>
      <c r="J298" s="10">
        <f>IF($A298="","",UPPER(TRIM($A298))&amp;"|"&amp;UPPER(SUBSTITUTE(TRIM($C298)," ","")))</f>
        <v/>
      </c>
      <c r="K298" s="9">
        <f>IF($J298="","",SUMIFS('Purchase Register'!$I:$I,'Purchase Register'!$J:$J,$J298))</f>
        <v/>
      </c>
      <c r="L298" s="9">
        <f>IF($J298="","",ROUND($I298-$K298,2))</f>
        <v/>
      </c>
      <c r="M298" s="11">
        <f>IF($J298="","",IF(COUNTIFS('Purchase Register'!$J:$J,$J298)=0,"Missing in books",IF(ABS($L298)&lt;=Summary!$B$4,"Matched","Value mismatch")))</f>
        <v/>
      </c>
    </row>
    <row r="299">
      <c r="A299" s="6" t="n"/>
      <c r="B299" s="6" t="n"/>
      <c r="C299" s="6" t="n"/>
      <c r="D299" s="7" t="n"/>
      <c r="E299" s="8" t="n"/>
      <c r="F299" s="8" t="n"/>
      <c r="G299" s="8" t="n"/>
      <c r="H299" s="8" t="n"/>
      <c r="I299" s="9">
        <f>IF($A299="","",ROUND(SUM($F299:$H299),2))</f>
        <v/>
      </c>
      <c r="J299" s="10">
        <f>IF($A299="","",UPPER(TRIM($A299))&amp;"|"&amp;UPPER(SUBSTITUTE(TRIM($C299)," ","")))</f>
        <v/>
      </c>
      <c r="K299" s="9">
        <f>IF($J299="","",SUMIFS('Purchase Register'!$I:$I,'Purchase Register'!$J:$J,$J299))</f>
        <v/>
      </c>
      <c r="L299" s="9">
        <f>IF($J299="","",ROUND($I299-$K299,2))</f>
        <v/>
      </c>
      <c r="M299" s="11">
        <f>IF($J299="","",IF(COUNTIFS('Purchase Register'!$J:$J,$J299)=0,"Missing in books",IF(ABS($L299)&lt;=Summary!$B$4,"Matched","Value mismatch")))</f>
        <v/>
      </c>
    </row>
    <row r="300">
      <c r="A300" s="6" t="n"/>
      <c r="B300" s="6" t="n"/>
      <c r="C300" s="6" t="n"/>
      <c r="D300" s="7" t="n"/>
      <c r="E300" s="8" t="n"/>
      <c r="F300" s="8" t="n"/>
      <c r="G300" s="8" t="n"/>
      <c r="H300" s="8" t="n"/>
      <c r="I300" s="9">
        <f>IF($A300="","",ROUND(SUM($F300:$H300),2))</f>
        <v/>
      </c>
      <c r="J300" s="10">
        <f>IF($A300="","",UPPER(TRIM($A300))&amp;"|"&amp;UPPER(SUBSTITUTE(TRIM($C300)," ","")))</f>
        <v/>
      </c>
      <c r="K300" s="9">
        <f>IF($J300="","",SUMIFS('Purchase Register'!$I:$I,'Purchase Register'!$J:$J,$J300))</f>
        <v/>
      </c>
      <c r="L300" s="9">
        <f>IF($J300="","",ROUND($I300-$K300,2))</f>
        <v/>
      </c>
      <c r="M300" s="11">
        <f>IF($J300="","",IF(COUNTIFS('Purchase Register'!$J:$J,$J300)=0,"Missing in books",IF(ABS($L300)&lt;=Summary!$B$4,"Matched","Value mismatch")))</f>
        <v/>
      </c>
    </row>
    <row r="301">
      <c r="A301" s="6" t="n"/>
      <c r="B301" s="6" t="n"/>
      <c r="C301" s="6" t="n"/>
      <c r="D301" s="7" t="n"/>
      <c r="E301" s="8" t="n"/>
      <c r="F301" s="8" t="n"/>
      <c r="G301" s="8" t="n"/>
      <c r="H301" s="8" t="n"/>
      <c r="I301" s="9">
        <f>IF($A301="","",ROUND(SUM($F301:$H301),2))</f>
        <v/>
      </c>
      <c r="J301" s="10">
        <f>IF($A301="","",UPPER(TRIM($A301))&amp;"|"&amp;UPPER(SUBSTITUTE(TRIM($C301)," ","")))</f>
        <v/>
      </c>
      <c r="K301" s="9">
        <f>IF($J301="","",SUMIFS('Purchase Register'!$I:$I,'Purchase Register'!$J:$J,$J301))</f>
        <v/>
      </c>
      <c r="L301" s="9">
        <f>IF($J301="","",ROUND($I301-$K301,2))</f>
        <v/>
      </c>
      <c r="M301" s="11">
        <f>IF($J301="","",IF(COUNTIFS('Purchase Register'!$J:$J,$J301)=0,"Missing in books",IF(ABS($L301)&lt;=Summary!$B$4,"Matched","Value mismatch")))</f>
        <v/>
      </c>
    </row>
    <row r="302">
      <c r="A302" s="6" t="n"/>
      <c r="B302" s="6" t="n"/>
      <c r="C302" s="6" t="n"/>
      <c r="D302" s="7" t="n"/>
      <c r="E302" s="8" t="n"/>
      <c r="F302" s="8" t="n"/>
      <c r="G302" s="8" t="n"/>
      <c r="H302" s="8" t="n"/>
      <c r="I302" s="9">
        <f>IF($A302="","",ROUND(SUM($F302:$H302),2))</f>
        <v/>
      </c>
      <c r="J302" s="10">
        <f>IF($A302="","",UPPER(TRIM($A302))&amp;"|"&amp;UPPER(SUBSTITUTE(TRIM($C302)," ","")))</f>
        <v/>
      </c>
      <c r="K302" s="9">
        <f>IF($J302="","",SUMIFS('Purchase Register'!$I:$I,'Purchase Register'!$J:$J,$J302))</f>
        <v/>
      </c>
      <c r="L302" s="9">
        <f>IF($J302="","",ROUND($I302-$K302,2))</f>
        <v/>
      </c>
      <c r="M302" s="11">
        <f>IF($J302="","",IF(COUNTIFS('Purchase Register'!$J:$J,$J302)=0,"Missing in books",IF(ABS($L302)&lt;=Summary!$B$4,"Matched","Value mismatch")))</f>
        <v/>
      </c>
    </row>
    <row r="303">
      <c r="A303" s="6" t="n"/>
      <c r="B303" s="6" t="n"/>
      <c r="C303" s="6" t="n"/>
      <c r="D303" s="7" t="n"/>
      <c r="E303" s="8" t="n"/>
      <c r="F303" s="8" t="n"/>
      <c r="G303" s="8" t="n"/>
      <c r="H303" s="8" t="n"/>
      <c r="I303" s="9">
        <f>IF($A303="","",ROUND(SUM($F303:$H303),2))</f>
        <v/>
      </c>
      <c r="J303" s="10">
        <f>IF($A303="","",UPPER(TRIM($A303))&amp;"|"&amp;UPPER(SUBSTITUTE(TRIM($C303)," ","")))</f>
        <v/>
      </c>
      <c r="K303" s="9">
        <f>IF($J303="","",SUMIFS('Purchase Register'!$I:$I,'Purchase Register'!$J:$J,$J303))</f>
        <v/>
      </c>
      <c r="L303" s="9">
        <f>IF($J303="","",ROUND($I303-$K303,2))</f>
        <v/>
      </c>
      <c r="M303" s="11">
        <f>IF($J303="","",IF(COUNTIFS('Purchase Register'!$J:$J,$J303)=0,"Missing in books",IF(ABS($L303)&lt;=Summary!$B$4,"Matched","Value mismatch")))</f>
        <v/>
      </c>
    </row>
    <row r="304">
      <c r="A304" s="6" t="n"/>
      <c r="B304" s="6" t="n"/>
      <c r="C304" s="6" t="n"/>
      <c r="D304" s="7" t="n"/>
      <c r="E304" s="8" t="n"/>
      <c r="F304" s="8" t="n"/>
      <c r="G304" s="8" t="n"/>
      <c r="H304" s="8" t="n"/>
      <c r="I304" s="9">
        <f>IF($A304="","",ROUND(SUM($F304:$H304),2))</f>
        <v/>
      </c>
      <c r="J304" s="10">
        <f>IF($A304="","",UPPER(TRIM($A304))&amp;"|"&amp;UPPER(SUBSTITUTE(TRIM($C304)," ","")))</f>
        <v/>
      </c>
      <c r="K304" s="9">
        <f>IF($J304="","",SUMIFS('Purchase Register'!$I:$I,'Purchase Register'!$J:$J,$J304))</f>
        <v/>
      </c>
      <c r="L304" s="9">
        <f>IF($J304="","",ROUND($I304-$K304,2))</f>
        <v/>
      </c>
      <c r="M304" s="11">
        <f>IF($J304="","",IF(COUNTIFS('Purchase Register'!$J:$J,$J304)=0,"Missing in books",IF(ABS($L304)&lt;=Summary!$B$4,"Matched","Value mismatch")))</f>
        <v/>
      </c>
    </row>
    <row r="305">
      <c r="A305" s="6" t="n"/>
      <c r="B305" s="6" t="n"/>
      <c r="C305" s="6" t="n"/>
      <c r="D305" s="7" t="n"/>
      <c r="E305" s="8" t="n"/>
      <c r="F305" s="8" t="n"/>
      <c r="G305" s="8" t="n"/>
      <c r="H305" s="8" t="n"/>
      <c r="I305" s="9">
        <f>IF($A305="","",ROUND(SUM($F305:$H305),2))</f>
        <v/>
      </c>
      <c r="J305" s="10">
        <f>IF($A305="","",UPPER(TRIM($A305))&amp;"|"&amp;UPPER(SUBSTITUTE(TRIM($C305)," ","")))</f>
        <v/>
      </c>
      <c r="K305" s="9">
        <f>IF($J305="","",SUMIFS('Purchase Register'!$I:$I,'Purchase Register'!$J:$J,$J305))</f>
        <v/>
      </c>
      <c r="L305" s="9">
        <f>IF($J305="","",ROUND($I305-$K305,2))</f>
        <v/>
      </c>
      <c r="M305" s="11">
        <f>IF($J305="","",IF(COUNTIFS('Purchase Register'!$J:$J,$J305)=0,"Missing in books",IF(ABS($L305)&lt;=Summary!$B$4,"Matched","Value mismatch")))</f>
        <v/>
      </c>
    </row>
    <row r="306">
      <c r="A306" s="6" t="n"/>
      <c r="B306" s="6" t="n"/>
      <c r="C306" s="6" t="n"/>
      <c r="D306" s="7" t="n"/>
      <c r="E306" s="8" t="n"/>
      <c r="F306" s="8" t="n"/>
      <c r="G306" s="8" t="n"/>
      <c r="H306" s="8" t="n"/>
      <c r="I306" s="9">
        <f>IF($A306="","",ROUND(SUM($F306:$H306),2))</f>
        <v/>
      </c>
      <c r="J306" s="10">
        <f>IF($A306="","",UPPER(TRIM($A306))&amp;"|"&amp;UPPER(SUBSTITUTE(TRIM($C306)," ","")))</f>
        <v/>
      </c>
      <c r="K306" s="9">
        <f>IF($J306="","",SUMIFS('Purchase Register'!$I:$I,'Purchase Register'!$J:$J,$J306))</f>
        <v/>
      </c>
      <c r="L306" s="9">
        <f>IF($J306="","",ROUND($I306-$K306,2))</f>
        <v/>
      </c>
      <c r="M306" s="11">
        <f>IF($J306="","",IF(COUNTIFS('Purchase Register'!$J:$J,$J306)=0,"Missing in books",IF(ABS($L306)&lt;=Summary!$B$4,"Matched","Value mismatch")))</f>
        <v/>
      </c>
    </row>
    <row r="307">
      <c r="A307" s="6" t="n"/>
      <c r="B307" s="6" t="n"/>
      <c r="C307" s="6" t="n"/>
      <c r="D307" s="7" t="n"/>
      <c r="E307" s="8" t="n"/>
      <c r="F307" s="8" t="n"/>
      <c r="G307" s="8" t="n"/>
      <c r="H307" s="8" t="n"/>
      <c r="I307" s="9">
        <f>IF($A307="","",ROUND(SUM($F307:$H307),2))</f>
        <v/>
      </c>
      <c r="J307" s="10">
        <f>IF($A307="","",UPPER(TRIM($A307))&amp;"|"&amp;UPPER(SUBSTITUTE(TRIM($C307)," ","")))</f>
        <v/>
      </c>
      <c r="K307" s="9">
        <f>IF($J307="","",SUMIFS('Purchase Register'!$I:$I,'Purchase Register'!$J:$J,$J307))</f>
        <v/>
      </c>
      <c r="L307" s="9">
        <f>IF($J307="","",ROUND($I307-$K307,2))</f>
        <v/>
      </c>
      <c r="M307" s="11">
        <f>IF($J307="","",IF(COUNTIFS('Purchase Register'!$J:$J,$J307)=0,"Missing in books",IF(ABS($L307)&lt;=Summary!$B$4,"Matched","Value mismatch")))</f>
        <v/>
      </c>
    </row>
    <row r="308">
      <c r="A308" s="6" t="n"/>
      <c r="B308" s="6" t="n"/>
      <c r="C308" s="6" t="n"/>
      <c r="D308" s="7" t="n"/>
      <c r="E308" s="8" t="n"/>
      <c r="F308" s="8" t="n"/>
      <c r="G308" s="8" t="n"/>
      <c r="H308" s="8" t="n"/>
      <c r="I308" s="9">
        <f>IF($A308="","",ROUND(SUM($F308:$H308),2))</f>
        <v/>
      </c>
      <c r="J308" s="10">
        <f>IF($A308="","",UPPER(TRIM($A308))&amp;"|"&amp;UPPER(SUBSTITUTE(TRIM($C308)," ","")))</f>
        <v/>
      </c>
      <c r="K308" s="9">
        <f>IF($J308="","",SUMIFS('Purchase Register'!$I:$I,'Purchase Register'!$J:$J,$J308))</f>
        <v/>
      </c>
      <c r="L308" s="9">
        <f>IF($J308="","",ROUND($I308-$K308,2))</f>
        <v/>
      </c>
      <c r="M308" s="11">
        <f>IF($J308="","",IF(COUNTIFS('Purchase Register'!$J:$J,$J308)=0,"Missing in books",IF(ABS($L308)&lt;=Summary!$B$4,"Matched","Value mismatch")))</f>
        <v/>
      </c>
    </row>
    <row r="309">
      <c r="A309" s="6" t="n"/>
      <c r="B309" s="6" t="n"/>
      <c r="C309" s="6" t="n"/>
      <c r="D309" s="7" t="n"/>
      <c r="E309" s="8" t="n"/>
      <c r="F309" s="8" t="n"/>
      <c r="G309" s="8" t="n"/>
      <c r="H309" s="8" t="n"/>
      <c r="I309" s="9">
        <f>IF($A309="","",ROUND(SUM($F309:$H309),2))</f>
        <v/>
      </c>
      <c r="J309" s="10">
        <f>IF($A309="","",UPPER(TRIM($A309))&amp;"|"&amp;UPPER(SUBSTITUTE(TRIM($C309)," ","")))</f>
        <v/>
      </c>
      <c r="K309" s="9">
        <f>IF($J309="","",SUMIFS('Purchase Register'!$I:$I,'Purchase Register'!$J:$J,$J309))</f>
        <v/>
      </c>
      <c r="L309" s="9">
        <f>IF($J309="","",ROUND($I309-$K309,2))</f>
        <v/>
      </c>
      <c r="M309" s="11">
        <f>IF($J309="","",IF(COUNTIFS('Purchase Register'!$J:$J,$J309)=0,"Missing in books",IF(ABS($L309)&lt;=Summary!$B$4,"Matched","Value mismatch")))</f>
        <v/>
      </c>
    </row>
    <row r="310">
      <c r="A310" s="6" t="n"/>
      <c r="B310" s="6" t="n"/>
      <c r="C310" s="6" t="n"/>
      <c r="D310" s="7" t="n"/>
      <c r="E310" s="8" t="n"/>
      <c r="F310" s="8" t="n"/>
      <c r="G310" s="8" t="n"/>
      <c r="H310" s="8" t="n"/>
      <c r="I310" s="9">
        <f>IF($A310="","",ROUND(SUM($F310:$H310),2))</f>
        <v/>
      </c>
      <c r="J310" s="10">
        <f>IF($A310="","",UPPER(TRIM($A310))&amp;"|"&amp;UPPER(SUBSTITUTE(TRIM($C310)," ","")))</f>
        <v/>
      </c>
      <c r="K310" s="9">
        <f>IF($J310="","",SUMIFS('Purchase Register'!$I:$I,'Purchase Register'!$J:$J,$J310))</f>
        <v/>
      </c>
      <c r="L310" s="9">
        <f>IF($J310="","",ROUND($I310-$K310,2))</f>
        <v/>
      </c>
      <c r="M310" s="11">
        <f>IF($J310="","",IF(COUNTIFS('Purchase Register'!$J:$J,$J310)=0,"Missing in books",IF(ABS($L310)&lt;=Summary!$B$4,"Matched","Value mismatch")))</f>
        <v/>
      </c>
    </row>
    <row r="311">
      <c r="A311" s="6" t="n"/>
      <c r="B311" s="6" t="n"/>
      <c r="C311" s="6" t="n"/>
      <c r="D311" s="7" t="n"/>
      <c r="E311" s="8" t="n"/>
      <c r="F311" s="8" t="n"/>
      <c r="G311" s="8" t="n"/>
      <c r="H311" s="8" t="n"/>
      <c r="I311" s="9">
        <f>IF($A311="","",ROUND(SUM($F311:$H311),2))</f>
        <v/>
      </c>
      <c r="J311" s="10">
        <f>IF($A311="","",UPPER(TRIM($A311))&amp;"|"&amp;UPPER(SUBSTITUTE(TRIM($C311)," ","")))</f>
        <v/>
      </c>
      <c r="K311" s="9">
        <f>IF($J311="","",SUMIFS('Purchase Register'!$I:$I,'Purchase Register'!$J:$J,$J311))</f>
        <v/>
      </c>
      <c r="L311" s="9">
        <f>IF($J311="","",ROUND($I311-$K311,2))</f>
        <v/>
      </c>
      <c r="M311" s="11">
        <f>IF($J311="","",IF(COUNTIFS('Purchase Register'!$J:$J,$J311)=0,"Missing in books",IF(ABS($L311)&lt;=Summary!$B$4,"Matched","Value mismatch")))</f>
        <v/>
      </c>
    </row>
    <row r="312">
      <c r="A312" s="6" t="n"/>
      <c r="B312" s="6" t="n"/>
      <c r="C312" s="6" t="n"/>
      <c r="D312" s="7" t="n"/>
      <c r="E312" s="8" t="n"/>
      <c r="F312" s="8" t="n"/>
      <c r="G312" s="8" t="n"/>
      <c r="H312" s="8" t="n"/>
      <c r="I312" s="9">
        <f>IF($A312="","",ROUND(SUM($F312:$H312),2))</f>
        <v/>
      </c>
      <c r="J312" s="10">
        <f>IF($A312="","",UPPER(TRIM($A312))&amp;"|"&amp;UPPER(SUBSTITUTE(TRIM($C312)," ","")))</f>
        <v/>
      </c>
      <c r="K312" s="9">
        <f>IF($J312="","",SUMIFS('Purchase Register'!$I:$I,'Purchase Register'!$J:$J,$J312))</f>
        <v/>
      </c>
      <c r="L312" s="9">
        <f>IF($J312="","",ROUND($I312-$K312,2))</f>
        <v/>
      </c>
      <c r="M312" s="11">
        <f>IF($J312="","",IF(COUNTIFS('Purchase Register'!$J:$J,$J312)=0,"Missing in books",IF(ABS($L312)&lt;=Summary!$B$4,"Matched","Value mismatch")))</f>
        <v/>
      </c>
    </row>
    <row r="313">
      <c r="A313" s="6" t="n"/>
      <c r="B313" s="6" t="n"/>
      <c r="C313" s="6" t="n"/>
      <c r="D313" s="7" t="n"/>
      <c r="E313" s="8" t="n"/>
      <c r="F313" s="8" t="n"/>
      <c r="G313" s="8" t="n"/>
      <c r="H313" s="8" t="n"/>
      <c r="I313" s="9">
        <f>IF($A313="","",ROUND(SUM($F313:$H313),2))</f>
        <v/>
      </c>
      <c r="J313" s="10">
        <f>IF($A313="","",UPPER(TRIM($A313))&amp;"|"&amp;UPPER(SUBSTITUTE(TRIM($C313)," ","")))</f>
        <v/>
      </c>
      <c r="K313" s="9">
        <f>IF($J313="","",SUMIFS('Purchase Register'!$I:$I,'Purchase Register'!$J:$J,$J313))</f>
        <v/>
      </c>
      <c r="L313" s="9">
        <f>IF($J313="","",ROUND($I313-$K313,2))</f>
        <v/>
      </c>
      <c r="M313" s="11">
        <f>IF($J313="","",IF(COUNTIFS('Purchase Register'!$J:$J,$J313)=0,"Missing in books",IF(ABS($L313)&lt;=Summary!$B$4,"Matched","Value mismatch")))</f>
        <v/>
      </c>
    </row>
    <row r="314">
      <c r="A314" s="6" t="n"/>
      <c r="B314" s="6" t="n"/>
      <c r="C314" s="6" t="n"/>
      <c r="D314" s="7" t="n"/>
      <c r="E314" s="8" t="n"/>
      <c r="F314" s="8" t="n"/>
      <c r="G314" s="8" t="n"/>
      <c r="H314" s="8" t="n"/>
      <c r="I314" s="9">
        <f>IF($A314="","",ROUND(SUM($F314:$H314),2))</f>
        <v/>
      </c>
      <c r="J314" s="10">
        <f>IF($A314="","",UPPER(TRIM($A314))&amp;"|"&amp;UPPER(SUBSTITUTE(TRIM($C314)," ","")))</f>
        <v/>
      </c>
      <c r="K314" s="9">
        <f>IF($J314="","",SUMIFS('Purchase Register'!$I:$I,'Purchase Register'!$J:$J,$J314))</f>
        <v/>
      </c>
      <c r="L314" s="9">
        <f>IF($J314="","",ROUND($I314-$K314,2))</f>
        <v/>
      </c>
      <c r="M314" s="11">
        <f>IF($J314="","",IF(COUNTIFS('Purchase Register'!$J:$J,$J314)=0,"Missing in books",IF(ABS($L314)&lt;=Summary!$B$4,"Matched","Value mismatch")))</f>
        <v/>
      </c>
    </row>
    <row r="315">
      <c r="A315" s="6" t="n"/>
      <c r="B315" s="6" t="n"/>
      <c r="C315" s="6" t="n"/>
      <c r="D315" s="7" t="n"/>
      <c r="E315" s="8" t="n"/>
      <c r="F315" s="8" t="n"/>
      <c r="G315" s="8" t="n"/>
      <c r="H315" s="8" t="n"/>
      <c r="I315" s="9">
        <f>IF($A315="","",ROUND(SUM($F315:$H315),2))</f>
        <v/>
      </c>
      <c r="J315" s="10">
        <f>IF($A315="","",UPPER(TRIM($A315))&amp;"|"&amp;UPPER(SUBSTITUTE(TRIM($C315)," ","")))</f>
        <v/>
      </c>
      <c r="K315" s="9">
        <f>IF($J315="","",SUMIFS('Purchase Register'!$I:$I,'Purchase Register'!$J:$J,$J315))</f>
        <v/>
      </c>
      <c r="L315" s="9">
        <f>IF($J315="","",ROUND($I315-$K315,2))</f>
        <v/>
      </c>
      <c r="M315" s="11">
        <f>IF($J315="","",IF(COUNTIFS('Purchase Register'!$J:$J,$J315)=0,"Missing in books",IF(ABS($L315)&lt;=Summary!$B$4,"Matched","Value mismatch")))</f>
        <v/>
      </c>
    </row>
    <row r="316">
      <c r="A316" s="6" t="n"/>
      <c r="B316" s="6" t="n"/>
      <c r="C316" s="6" t="n"/>
      <c r="D316" s="7" t="n"/>
      <c r="E316" s="8" t="n"/>
      <c r="F316" s="8" t="n"/>
      <c r="G316" s="8" t="n"/>
      <c r="H316" s="8" t="n"/>
      <c r="I316" s="9">
        <f>IF($A316="","",ROUND(SUM($F316:$H316),2))</f>
        <v/>
      </c>
      <c r="J316" s="10">
        <f>IF($A316="","",UPPER(TRIM($A316))&amp;"|"&amp;UPPER(SUBSTITUTE(TRIM($C316)," ","")))</f>
        <v/>
      </c>
      <c r="K316" s="9">
        <f>IF($J316="","",SUMIFS('Purchase Register'!$I:$I,'Purchase Register'!$J:$J,$J316))</f>
        <v/>
      </c>
      <c r="L316" s="9">
        <f>IF($J316="","",ROUND($I316-$K316,2))</f>
        <v/>
      </c>
      <c r="M316" s="11">
        <f>IF($J316="","",IF(COUNTIFS('Purchase Register'!$J:$J,$J316)=0,"Missing in books",IF(ABS($L316)&lt;=Summary!$B$4,"Matched","Value mismatch")))</f>
        <v/>
      </c>
    </row>
    <row r="317">
      <c r="A317" s="6" t="n"/>
      <c r="B317" s="6" t="n"/>
      <c r="C317" s="6" t="n"/>
      <c r="D317" s="7" t="n"/>
      <c r="E317" s="8" t="n"/>
      <c r="F317" s="8" t="n"/>
      <c r="G317" s="8" t="n"/>
      <c r="H317" s="8" t="n"/>
      <c r="I317" s="9">
        <f>IF($A317="","",ROUND(SUM($F317:$H317),2))</f>
        <v/>
      </c>
      <c r="J317" s="10">
        <f>IF($A317="","",UPPER(TRIM($A317))&amp;"|"&amp;UPPER(SUBSTITUTE(TRIM($C317)," ","")))</f>
        <v/>
      </c>
      <c r="K317" s="9">
        <f>IF($J317="","",SUMIFS('Purchase Register'!$I:$I,'Purchase Register'!$J:$J,$J317))</f>
        <v/>
      </c>
      <c r="L317" s="9">
        <f>IF($J317="","",ROUND($I317-$K317,2))</f>
        <v/>
      </c>
      <c r="M317" s="11">
        <f>IF($J317="","",IF(COUNTIFS('Purchase Register'!$J:$J,$J317)=0,"Missing in books",IF(ABS($L317)&lt;=Summary!$B$4,"Matched","Value mismatch")))</f>
        <v/>
      </c>
    </row>
    <row r="318">
      <c r="A318" s="6" t="n"/>
      <c r="B318" s="6" t="n"/>
      <c r="C318" s="6" t="n"/>
      <c r="D318" s="7" t="n"/>
      <c r="E318" s="8" t="n"/>
      <c r="F318" s="8" t="n"/>
      <c r="G318" s="8" t="n"/>
      <c r="H318" s="8" t="n"/>
      <c r="I318" s="9">
        <f>IF($A318="","",ROUND(SUM($F318:$H318),2))</f>
        <v/>
      </c>
      <c r="J318" s="10">
        <f>IF($A318="","",UPPER(TRIM($A318))&amp;"|"&amp;UPPER(SUBSTITUTE(TRIM($C318)," ","")))</f>
        <v/>
      </c>
      <c r="K318" s="9">
        <f>IF($J318="","",SUMIFS('Purchase Register'!$I:$I,'Purchase Register'!$J:$J,$J318))</f>
        <v/>
      </c>
      <c r="L318" s="9">
        <f>IF($J318="","",ROUND($I318-$K318,2))</f>
        <v/>
      </c>
      <c r="M318" s="11">
        <f>IF($J318="","",IF(COUNTIFS('Purchase Register'!$J:$J,$J318)=0,"Missing in books",IF(ABS($L318)&lt;=Summary!$B$4,"Matched","Value mismatch")))</f>
        <v/>
      </c>
    </row>
    <row r="319">
      <c r="A319" s="6" t="n"/>
      <c r="B319" s="6" t="n"/>
      <c r="C319" s="6" t="n"/>
      <c r="D319" s="7" t="n"/>
      <c r="E319" s="8" t="n"/>
      <c r="F319" s="8" t="n"/>
      <c r="G319" s="8" t="n"/>
      <c r="H319" s="8" t="n"/>
      <c r="I319" s="9">
        <f>IF($A319="","",ROUND(SUM($F319:$H319),2))</f>
        <v/>
      </c>
      <c r="J319" s="10">
        <f>IF($A319="","",UPPER(TRIM($A319))&amp;"|"&amp;UPPER(SUBSTITUTE(TRIM($C319)," ","")))</f>
        <v/>
      </c>
      <c r="K319" s="9">
        <f>IF($J319="","",SUMIFS('Purchase Register'!$I:$I,'Purchase Register'!$J:$J,$J319))</f>
        <v/>
      </c>
      <c r="L319" s="9">
        <f>IF($J319="","",ROUND($I319-$K319,2))</f>
        <v/>
      </c>
      <c r="M319" s="11">
        <f>IF($J319="","",IF(COUNTIFS('Purchase Register'!$J:$J,$J319)=0,"Missing in books",IF(ABS($L319)&lt;=Summary!$B$4,"Matched","Value mismatch")))</f>
        <v/>
      </c>
    </row>
    <row r="320">
      <c r="A320" s="6" t="n"/>
      <c r="B320" s="6" t="n"/>
      <c r="C320" s="6" t="n"/>
      <c r="D320" s="7" t="n"/>
      <c r="E320" s="8" t="n"/>
      <c r="F320" s="8" t="n"/>
      <c r="G320" s="8" t="n"/>
      <c r="H320" s="8" t="n"/>
      <c r="I320" s="9">
        <f>IF($A320="","",ROUND(SUM($F320:$H320),2))</f>
        <v/>
      </c>
      <c r="J320" s="10">
        <f>IF($A320="","",UPPER(TRIM($A320))&amp;"|"&amp;UPPER(SUBSTITUTE(TRIM($C320)," ","")))</f>
        <v/>
      </c>
      <c r="K320" s="9">
        <f>IF($J320="","",SUMIFS('Purchase Register'!$I:$I,'Purchase Register'!$J:$J,$J320))</f>
        <v/>
      </c>
      <c r="L320" s="9">
        <f>IF($J320="","",ROUND($I320-$K320,2))</f>
        <v/>
      </c>
      <c r="M320" s="11">
        <f>IF($J320="","",IF(COUNTIFS('Purchase Register'!$J:$J,$J320)=0,"Missing in books",IF(ABS($L320)&lt;=Summary!$B$4,"Matched","Value mismatch")))</f>
        <v/>
      </c>
    </row>
    <row r="321">
      <c r="A321" s="6" t="n"/>
      <c r="B321" s="6" t="n"/>
      <c r="C321" s="6" t="n"/>
      <c r="D321" s="7" t="n"/>
      <c r="E321" s="8" t="n"/>
      <c r="F321" s="8" t="n"/>
      <c r="G321" s="8" t="n"/>
      <c r="H321" s="8" t="n"/>
      <c r="I321" s="9">
        <f>IF($A321="","",ROUND(SUM($F321:$H321),2))</f>
        <v/>
      </c>
      <c r="J321" s="10">
        <f>IF($A321="","",UPPER(TRIM($A321))&amp;"|"&amp;UPPER(SUBSTITUTE(TRIM($C321)," ","")))</f>
        <v/>
      </c>
      <c r="K321" s="9">
        <f>IF($J321="","",SUMIFS('Purchase Register'!$I:$I,'Purchase Register'!$J:$J,$J321))</f>
        <v/>
      </c>
      <c r="L321" s="9">
        <f>IF($J321="","",ROUND($I321-$K321,2))</f>
        <v/>
      </c>
      <c r="M321" s="11">
        <f>IF($J321="","",IF(COUNTIFS('Purchase Register'!$J:$J,$J321)=0,"Missing in books",IF(ABS($L321)&lt;=Summary!$B$4,"Matched","Value mismatch")))</f>
        <v/>
      </c>
    </row>
    <row r="322">
      <c r="A322" s="6" t="n"/>
      <c r="B322" s="6" t="n"/>
      <c r="C322" s="6" t="n"/>
      <c r="D322" s="7" t="n"/>
      <c r="E322" s="8" t="n"/>
      <c r="F322" s="8" t="n"/>
      <c r="G322" s="8" t="n"/>
      <c r="H322" s="8" t="n"/>
      <c r="I322" s="9">
        <f>IF($A322="","",ROUND(SUM($F322:$H322),2))</f>
        <v/>
      </c>
      <c r="J322" s="10">
        <f>IF($A322="","",UPPER(TRIM($A322))&amp;"|"&amp;UPPER(SUBSTITUTE(TRIM($C322)," ","")))</f>
        <v/>
      </c>
      <c r="K322" s="9">
        <f>IF($J322="","",SUMIFS('Purchase Register'!$I:$I,'Purchase Register'!$J:$J,$J322))</f>
        <v/>
      </c>
      <c r="L322" s="9">
        <f>IF($J322="","",ROUND($I322-$K322,2))</f>
        <v/>
      </c>
      <c r="M322" s="11">
        <f>IF($J322="","",IF(COUNTIFS('Purchase Register'!$J:$J,$J322)=0,"Missing in books",IF(ABS($L322)&lt;=Summary!$B$4,"Matched","Value mismatch")))</f>
        <v/>
      </c>
    </row>
    <row r="323">
      <c r="A323" s="6" t="n"/>
      <c r="B323" s="6" t="n"/>
      <c r="C323" s="6" t="n"/>
      <c r="D323" s="7" t="n"/>
      <c r="E323" s="8" t="n"/>
      <c r="F323" s="8" t="n"/>
      <c r="G323" s="8" t="n"/>
      <c r="H323" s="8" t="n"/>
      <c r="I323" s="9">
        <f>IF($A323="","",ROUND(SUM($F323:$H323),2))</f>
        <v/>
      </c>
      <c r="J323" s="10">
        <f>IF($A323="","",UPPER(TRIM($A323))&amp;"|"&amp;UPPER(SUBSTITUTE(TRIM($C323)," ","")))</f>
        <v/>
      </c>
      <c r="K323" s="9">
        <f>IF($J323="","",SUMIFS('Purchase Register'!$I:$I,'Purchase Register'!$J:$J,$J323))</f>
        <v/>
      </c>
      <c r="L323" s="9">
        <f>IF($J323="","",ROUND($I323-$K323,2))</f>
        <v/>
      </c>
      <c r="M323" s="11">
        <f>IF($J323="","",IF(COUNTIFS('Purchase Register'!$J:$J,$J323)=0,"Missing in books",IF(ABS($L323)&lt;=Summary!$B$4,"Matched","Value mismatch")))</f>
        <v/>
      </c>
    </row>
    <row r="324">
      <c r="A324" s="6" t="n"/>
      <c r="B324" s="6" t="n"/>
      <c r="C324" s="6" t="n"/>
      <c r="D324" s="7" t="n"/>
      <c r="E324" s="8" t="n"/>
      <c r="F324" s="8" t="n"/>
      <c r="G324" s="8" t="n"/>
      <c r="H324" s="8" t="n"/>
      <c r="I324" s="9">
        <f>IF($A324="","",ROUND(SUM($F324:$H324),2))</f>
        <v/>
      </c>
      <c r="J324" s="10">
        <f>IF($A324="","",UPPER(TRIM($A324))&amp;"|"&amp;UPPER(SUBSTITUTE(TRIM($C324)," ","")))</f>
        <v/>
      </c>
      <c r="K324" s="9">
        <f>IF($J324="","",SUMIFS('Purchase Register'!$I:$I,'Purchase Register'!$J:$J,$J324))</f>
        <v/>
      </c>
      <c r="L324" s="9">
        <f>IF($J324="","",ROUND($I324-$K324,2))</f>
        <v/>
      </c>
      <c r="M324" s="11">
        <f>IF($J324="","",IF(COUNTIFS('Purchase Register'!$J:$J,$J324)=0,"Missing in books",IF(ABS($L324)&lt;=Summary!$B$4,"Matched","Value mismatch")))</f>
        <v/>
      </c>
    </row>
    <row r="325">
      <c r="A325" s="6" t="n"/>
      <c r="B325" s="6" t="n"/>
      <c r="C325" s="6" t="n"/>
      <c r="D325" s="7" t="n"/>
      <c r="E325" s="8" t="n"/>
      <c r="F325" s="8" t="n"/>
      <c r="G325" s="8" t="n"/>
      <c r="H325" s="8" t="n"/>
      <c r="I325" s="9">
        <f>IF($A325="","",ROUND(SUM($F325:$H325),2))</f>
        <v/>
      </c>
      <c r="J325" s="10">
        <f>IF($A325="","",UPPER(TRIM($A325))&amp;"|"&amp;UPPER(SUBSTITUTE(TRIM($C325)," ","")))</f>
        <v/>
      </c>
      <c r="K325" s="9">
        <f>IF($J325="","",SUMIFS('Purchase Register'!$I:$I,'Purchase Register'!$J:$J,$J325))</f>
        <v/>
      </c>
      <c r="L325" s="9">
        <f>IF($J325="","",ROUND($I325-$K325,2))</f>
        <v/>
      </c>
      <c r="M325" s="11">
        <f>IF($J325="","",IF(COUNTIFS('Purchase Register'!$J:$J,$J325)=0,"Missing in books",IF(ABS($L325)&lt;=Summary!$B$4,"Matched","Value mismatch")))</f>
        <v/>
      </c>
    </row>
    <row r="326">
      <c r="A326" s="6" t="n"/>
      <c r="B326" s="6" t="n"/>
      <c r="C326" s="6" t="n"/>
      <c r="D326" s="7" t="n"/>
      <c r="E326" s="8" t="n"/>
      <c r="F326" s="8" t="n"/>
      <c r="G326" s="8" t="n"/>
      <c r="H326" s="8" t="n"/>
      <c r="I326" s="9">
        <f>IF($A326="","",ROUND(SUM($F326:$H326),2))</f>
        <v/>
      </c>
      <c r="J326" s="10">
        <f>IF($A326="","",UPPER(TRIM($A326))&amp;"|"&amp;UPPER(SUBSTITUTE(TRIM($C326)," ","")))</f>
        <v/>
      </c>
      <c r="K326" s="9">
        <f>IF($J326="","",SUMIFS('Purchase Register'!$I:$I,'Purchase Register'!$J:$J,$J326))</f>
        <v/>
      </c>
      <c r="L326" s="9">
        <f>IF($J326="","",ROUND($I326-$K326,2))</f>
        <v/>
      </c>
      <c r="M326" s="11">
        <f>IF($J326="","",IF(COUNTIFS('Purchase Register'!$J:$J,$J326)=0,"Missing in books",IF(ABS($L326)&lt;=Summary!$B$4,"Matched","Value mismatch")))</f>
        <v/>
      </c>
    </row>
    <row r="327">
      <c r="A327" s="6" t="n"/>
      <c r="B327" s="6" t="n"/>
      <c r="C327" s="6" t="n"/>
      <c r="D327" s="7" t="n"/>
      <c r="E327" s="8" t="n"/>
      <c r="F327" s="8" t="n"/>
      <c r="G327" s="8" t="n"/>
      <c r="H327" s="8" t="n"/>
      <c r="I327" s="9">
        <f>IF($A327="","",ROUND(SUM($F327:$H327),2))</f>
        <v/>
      </c>
      <c r="J327" s="10">
        <f>IF($A327="","",UPPER(TRIM($A327))&amp;"|"&amp;UPPER(SUBSTITUTE(TRIM($C327)," ","")))</f>
        <v/>
      </c>
      <c r="K327" s="9">
        <f>IF($J327="","",SUMIFS('Purchase Register'!$I:$I,'Purchase Register'!$J:$J,$J327))</f>
        <v/>
      </c>
      <c r="L327" s="9">
        <f>IF($J327="","",ROUND($I327-$K327,2))</f>
        <v/>
      </c>
      <c r="M327" s="11">
        <f>IF($J327="","",IF(COUNTIFS('Purchase Register'!$J:$J,$J327)=0,"Missing in books",IF(ABS($L327)&lt;=Summary!$B$4,"Matched","Value mismatch")))</f>
        <v/>
      </c>
    </row>
    <row r="328">
      <c r="A328" s="6" t="n"/>
      <c r="B328" s="6" t="n"/>
      <c r="C328" s="6" t="n"/>
      <c r="D328" s="7" t="n"/>
      <c r="E328" s="8" t="n"/>
      <c r="F328" s="8" t="n"/>
      <c r="G328" s="8" t="n"/>
      <c r="H328" s="8" t="n"/>
      <c r="I328" s="9">
        <f>IF($A328="","",ROUND(SUM($F328:$H328),2))</f>
        <v/>
      </c>
      <c r="J328" s="10">
        <f>IF($A328="","",UPPER(TRIM($A328))&amp;"|"&amp;UPPER(SUBSTITUTE(TRIM($C328)," ","")))</f>
        <v/>
      </c>
      <c r="K328" s="9">
        <f>IF($J328="","",SUMIFS('Purchase Register'!$I:$I,'Purchase Register'!$J:$J,$J328))</f>
        <v/>
      </c>
      <c r="L328" s="9">
        <f>IF($J328="","",ROUND($I328-$K328,2))</f>
        <v/>
      </c>
      <c r="M328" s="11">
        <f>IF($J328="","",IF(COUNTIFS('Purchase Register'!$J:$J,$J328)=0,"Missing in books",IF(ABS($L328)&lt;=Summary!$B$4,"Matched","Value mismatch")))</f>
        <v/>
      </c>
    </row>
    <row r="329">
      <c r="A329" s="6" t="n"/>
      <c r="B329" s="6" t="n"/>
      <c r="C329" s="6" t="n"/>
      <c r="D329" s="7" t="n"/>
      <c r="E329" s="8" t="n"/>
      <c r="F329" s="8" t="n"/>
      <c r="G329" s="8" t="n"/>
      <c r="H329" s="8" t="n"/>
      <c r="I329" s="9">
        <f>IF($A329="","",ROUND(SUM($F329:$H329),2))</f>
        <v/>
      </c>
      <c r="J329" s="10">
        <f>IF($A329="","",UPPER(TRIM($A329))&amp;"|"&amp;UPPER(SUBSTITUTE(TRIM($C329)," ","")))</f>
        <v/>
      </c>
      <c r="K329" s="9">
        <f>IF($J329="","",SUMIFS('Purchase Register'!$I:$I,'Purchase Register'!$J:$J,$J329))</f>
        <v/>
      </c>
      <c r="L329" s="9">
        <f>IF($J329="","",ROUND($I329-$K329,2))</f>
        <v/>
      </c>
      <c r="M329" s="11">
        <f>IF($J329="","",IF(COUNTIFS('Purchase Register'!$J:$J,$J329)=0,"Missing in books",IF(ABS($L329)&lt;=Summary!$B$4,"Matched","Value mismatch")))</f>
        <v/>
      </c>
    </row>
    <row r="330">
      <c r="A330" s="6" t="n"/>
      <c r="B330" s="6" t="n"/>
      <c r="C330" s="6" t="n"/>
      <c r="D330" s="7" t="n"/>
      <c r="E330" s="8" t="n"/>
      <c r="F330" s="8" t="n"/>
      <c r="G330" s="8" t="n"/>
      <c r="H330" s="8" t="n"/>
      <c r="I330" s="9">
        <f>IF($A330="","",ROUND(SUM($F330:$H330),2))</f>
        <v/>
      </c>
      <c r="J330" s="10">
        <f>IF($A330="","",UPPER(TRIM($A330))&amp;"|"&amp;UPPER(SUBSTITUTE(TRIM($C330)," ","")))</f>
        <v/>
      </c>
      <c r="K330" s="9">
        <f>IF($J330="","",SUMIFS('Purchase Register'!$I:$I,'Purchase Register'!$J:$J,$J330))</f>
        <v/>
      </c>
      <c r="L330" s="9">
        <f>IF($J330="","",ROUND($I330-$K330,2))</f>
        <v/>
      </c>
      <c r="M330" s="11">
        <f>IF($J330="","",IF(COUNTIFS('Purchase Register'!$J:$J,$J330)=0,"Missing in books",IF(ABS($L330)&lt;=Summary!$B$4,"Matched","Value mismatch")))</f>
        <v/>
      </c>
    </row>
    <row r="331">
      <c r="A331" s="6" t="n"/>
      <c r="B331" s="6" t="n"/>
      <c r="C331" s="6" t="n"/>
      <c r="D331" s="7" t="n"/>
      <c r="E331" s="8" t="n"/>
      <c r="F331" s="8" t="n"/>
      <c r="G331" s="8" t="n"/>
      <c r="H331" s="8" t="n"/>
      <c r="I331" s="9">
        <f>IF($A331="","",ROUND(SUM($F331:$H331),2))</f>
        <v/>
      </c>
      <c r="J331" s="10">
        <f>IF($A331="","",UPPER(TRIM($A331))&amp;"|"&amp;UPPER(SUBSTITUTE(TRIM($C331)," ","")))</f>
        <v/>
      </c>
      <c r="K331" s="9">
        <f>IF($J331="","",SUMIFS('Purchase Register'!$I:$I,'Purchase Register'!$J:$J,$J331))</f>
        <v/>
      </c>
      <c r="L331" s="9">
        <f>IF($J331="","",ROUND($I331-$K331,2))</f>
        <v/>
      </c>
      <c r="M331" s="11">
        <f>IF($J331="","",IF(COUNTIFS('Purchase Register'!$J:$J,$J331)=0,"Missing in books",IF(ABS($L331)&lt;=Summary!$B$4,"Matched","Value mismatch")))</f>
        <v/>
      </c>
    </row>
    <row r="332">
      <c r="A332" s="6" t="n"/>
      <c r="B332" s="6" t="n"/>
      <c r="C332" s="6" t="n"/>
      <c r="D332" s="7" t="n"/>
      <c r="E332" s="8" t="n"/>
      <c r="F332" s="8" t="n"/>
      <c r="G332" s="8" t="n"/>
      <c r="H332" s="8" t="n"/>
      <c r="I332" s="9">
        <f>IF($A332="","",ROUND(SUM($F332:$H332),2))</f>
        <v/>
      </c>
      <c r="J332" s="10">
        <f>IF($A332="","",UPPER(TRIM($A332))&amp;"|"&amp;UPPER(SUBSTITUTE(TRIM($C332)," ","")))</f>
        <v/>
      </c>
      <c r="K332" s="9">
        <f>IF($J332="","",SUMIFS('Purchase Register'!$I:$I,'Purchase Register'!$J:$J,$J332))</f>
        <v/>
      </c>
      <c r="L332" s="9">
        <f>IF($J332="","",ROUND($I332-$K332,2))</f>
        <v/>
      </c>
      <c r="M332" s="11">
        <f>IF($J332="","",IF(COUNTIFS('Purchase Register'!$J:$J,$J332)=0,"Missing in books",IF(ABS($L332)&lt;=Summary!$B$4,"Matched","Value mismatch")))</f>
        <v/>
      </c>
    </row>
    <row r="333">
      <c r="A333" s="6" t="n"/>
      <c r="B333" s="6" t="n"/>
      <c r="C333" s="6" t="n"/>
      <c r="D333" s="7" t="n"/>
      <c r="E333" s="8" t="n"/>
      <c r="F333" s="8" t="n"/>
      <c r="G333" s="8" t="n"/>
      <c r="H333" s="8" t="n"/>
      <c r="I333" s="9">
        <f>IF($A333="","",ROUND(SUM($F333:$H333),2))</f>
        <v/>
      </c>
      <c r="J333" s="10">
        <f>IF($A333="","",UPPER(TRIM($A333))&amp;"|"&amp;UPPER(SUBSTITUTE(TRIM($C333)," ","")))</f>
        <v/>
      </c>
      <c r="K333" s="9">
        <f>IF($J333="","",SUMIFS('Purchase Register'!$I:$I,'Purchase Register'!$J:$J,$J333))</f>
        <v/>
      </c>
      <c r="L333" s="9">
        <f>IF($J333="","",ROUND($I333-$K333,2))</f>
        <v/>
      </c>
      <c r="M333" s="11">
        <f>IF($J333="","",IF(COUNTIFS('Purchase Register'!$J:$J,$J333)=0,"Missing in books",IF(ABS($L333)&lt;=Summary!$B$4,"Matched","Value mismatch")))</f>
        <v/>
      </c>
    </row>
    <row r="334">
      <c r="A334" s="6" t="n"/>
      <c r="B334" s="6" t="n"/>
      <c r="C334" s="6" t="n"/>
      <c r="D334" s="7" t="n"/>
      <c r="E334" s="8" t="n"/>
      <c r="F334" s="8" t="n"/>
      <c r="G334" s="8" t="n"/>
      <c r="H334" s="8" t="n"/>
      <c r="I334" s="9">
        <f>IF($A334="","",ROUND(SUM($F334:$H334),2))</f>
        <v/>
      </c>
      <c r="J334" s="10">
        <f>IF($A334="","",UPPER(TRIM($A334))&amp;"|"&amp;UPPER(SUBSTITUTE(TRIM($C334)," ","")))</f>
        <v/>
      </c>
      <c r="K334" s="9">
        <f>IF($J334="","",SUMIFS('Purchase Register'!$I:$I,'Purchase Register'!$J:$J,$J334))</f>
        <v/>
      </c>
      <c r="L334" s="9">
        <f>IF($J334="","",ROUND($I334-$K334,2))</f>
        <v/>
      </c>
      <c r="M334" s="11">
        <f>IF($J334="","",IF(COUNTIFS('Purchase Register'!$J:$J,$J334)=0,"Missing in books",IF(ABS($L334)&lt;=Summary!$B$4,"Matched","Value mismatch")))</f>
        <v/>
      </c>
    </row>
    <row r="335">
      <c r="A335" s="6" t="n"/>
      <c r="B335" s="6" t="n"/>
      <c r="C335" s="6" t="n"/>
      <c r="D335" s="7" t="n"/>
      <c r="E335" s="8" t="n"/>
      <c r="F335" s="8" t="n"/>
      <c r="G335" s="8" t="n"/>
      <c r="H335" s="8" t="n"/>
      <c r="I335" s="9">
        <f>IF($A335="","",ROUND(SUM($F335:$H335),2))</f>
        <v/>
      </c>
      <c r="J335" s="10">
        <f>IF($A335="","",UPPER(TRIM($A335))&amp;"|"&amp;UPPER(SUBSTITUTE(TRIM($C335)," ","")))</f>
        <v/>
      </c>
      <c r="K335" s="9">
        <f>IF($J335="","",SUMIFS('Purchase Register'!$I:$I,'Purchase Register'!$J:$J,$J335))</f>
        <v/>
      </c>
      <c r="L335" s="9">
        <f>IF($J335="","",ROUND($I335-$K335,2))</f>
        <v/>
      </c>
      <c r="M335" s="11">
        <f>IF($J335="","",IF(COUNTIFS('Purchase Register'!$J:$J,$J335)=0,"Missing in books",IF(ABS($L335)&lt;=Summary!$B$4,"Matched","Value mismatch")))</f>
        <v/>
      </c>
    </row>
    <row r="336">
      <c r="A336" s="6" t="n"/>
      <c r="B336" s="6" t="n"/>
      <c r="C336" s="6" t="n"/>
      <c r="D336" s="7" t="n"/>
      <c r="E336" s="8" t="n"/>
      <c r="F336" s="8" t="n"/>
      <c r="G336" s="8" t="n"/>
      <c r="H336" s="8" t="n"/>
      <c r="I336" s="9">
        <f>IF($A336="","",ROUND(SUM($F336:$H336),2))</f>
        <v/>
      </c>
      <c r="J336" s="10">
        <f>IF($A336="","",UPPER(TRIM($A336))&amp;"|"&amp;UPPER(SUBSTITUTE(TRIM($C336)," ","")))</f>
        <v/>
      </c>
      <c r="K336" s="9">
        <f>IF($J336="","",SUMIFS('Purchase Register'!$I:$I,'Purchase Register'!$J:$J,$J336))</f>
        <v/>
      </c>
      <c r="L336" s="9">
        <f>IF($J336="","",ROUND($I336-$K336,2))</f>
        <v/>
      </c>
      <c r="M336" s="11">
        <f>IF($J336="","",IF(COUNTIFS('Purchase Register'!$J:$J,$J336)=0,"Missing in books",IF(ABS($L336)&lt;=Summary!$B$4,"Matched","Value mismatch")))</f>
        <v/>
      </c>
    </row>
    <row r="337">
      <c r="A337" s="6" t="n"/>
      <c r="B337" s="6" t="n"/>
      <c r="C337" s="6" t="n"/>
      <c r="D337" s="7" t="n"/>
      <c r="E337" s="8" t="n"/>
      <c r="F337" s="8" t="n"/>
      <c r="G337" s="8" t="n"/>
      <c r="H337" s="8" t="n"/>
      <c r="I337" s="9">
        <f>IF($A337="","",ROUND(SUM($F337:$H337),2))</f>
        <v/>
      </c>
      <c r="J337" s="10">
        <f>IF($A337="","",UPPER(TRIM($A337))&amp;"|"&amp;UPPER(SUBSTITUTE(TRIM($C337)," ","")))</f>
        <v/>
      </c>
      <c r="K337" s="9">
        <f>IF($J337="","",SUMIFS('Purchase Register'!$I:$I,'Purchase Register'!$J:$J,$J337))</f>
        <v/>
      </c>
      <c r="L337" s="9">
        <f>IF($J337="","",ROUND($I337-$K337,2))</f>
        <v/>
      </c>
      <c r="M337" s="11">
        <f>IF($J337="","",IF(COUNTIFS('Purchase Register'!$J:$J,$J337)=0,"Missing in books",IF(ABS($L337)&lt;=Summary!$B$4,"Matched","Value mismatch")))</f>
        <v/>
      </c>
    </row>
    <row r="338">
      <c r="A338" s="6" t="n"/>
      <c r="B338" s="6" t="n"/>
      <c r="C338" s="6" t="n"/>
      <c r="D338" s="7" t="n"/>
      <c r="E338" s="8" t="n"/>
      <c r="F338" s="8" t="n"/>
      <c r="G338" s="8" t="n"/>
      <c r="H338" s="8" t="n"/>
      <c r="I338" s="9">
        <f>IF($A338="","",ROUND(SUM($F338:$H338),2))</f>
        <v/>
      </c>
      <c r="J338" s="10">
        <f>IF($A338="","",UPPER(TRIM($A338))&amp;"|"&amp;UPPER(SUBSTITUTE(TRIM($C338)," ","")))</f>
        <v/>
      </c>
      <c r="K338" s="9">
        <f>IF($J338="","",SUMIFS('Purchase Register'!$I:$I,'Purchase Register'!$J:$J,$J338))</f>
        <v/>
      </c>
      <c r="L338" s="9">
        <f>IF($J338="","",ROUND($I338-$K338,2))</f>
        <v/>
      </c>
      <c r="M338" s="11">
        <f>IF($J338="","",IF(COUNTIFS('Purchase Register'!$J:$J,$J338)=0,"Missing in books",IF(ABS($L338)&lt;=Summary!$B$4,"Matched","Value mismatch")))</f>
        <v/>
      </c>
    </row>
    <row r="339">
      <c r="A339" s="6" t="n"/>
      <c r="B339" s="6" t="n"/>
      <c r="C339" s="6" t="n"/>
      <c r="D339" s="7" t="n"/>
      <c r="E339" s="8" t="n"/>
      <c r="F339" s="8" t="n"/>
      <c r="G339" s="8" t="n"/>
      <c r="H339" s="8" t="n"/>
      <c r="I339" s="9">
        <f>IF($A339="","",ROUND(SUM($F339:$H339),2))</f>
        <v/>
      </c>
      <c r="J339" s="10">
        <f>IF($A339="","",UPPER(TRIM($A339))&amp;"|"&amp;UPPER(SUBSTITUTE(TRIM($C339)," ","")))</f>
        <v/>
      </c>
      <c r="K339" s="9">
        <f>IF($J339="","",SUMIFS('Purchase Register'!$I:$I,'Purchase Register'!$J:$J,$J339))</f>
        <v/>
      </c>
      <c r="L339" s="9">
        <f>IF($J339="","",ROUND($I339-$K339,2))</f>
        <v/>
      </c>
      <c r="M339" s="11">
        <f>IF($J339="","",IF(COUNTIFS('Purchase Register'!$J:$J,$J339)=0,"Missing in books",IF(ABS($L339)&lt;=Summary!$B$4,"Matched","Value mismatch")))</f>
        <v/>
      </c>
    </row>
    <row r="340">
      <c r="A340" s="6" t="n"/>
      <c r="B340" s="6" t="n"/>
      <c r="C340" s="6" t="n"/>
      <c r="D340" s="7" t="n"/>
      <c r="E340" s="8" t="n"/>
      <c r="F340" s="8" t="n"/>
      <c r="G340" s="8" t="n"/>
      <c r="H340" s="8" t="n"/>
      <c r="I340" s="9">
        <f>IF($A340="","",ROUND(SUM($F340:$H340),2))</f>
        <v/>
      </c>
      <c r="J340" s="10">
        <f>IF($A340="","",UPPER(TRIM($A340))&amp;"|"&amp;UPPER(SUBSTITUTE(TRIM($C340)," ","")))</f>
        <v/>
      </c>
      <c r="K340" s="9">
        <f>IF($J340="","",SUMIFS('Purchase Register'!$I:$I,'Purchase Register'!$J:$J,$J340))</f>
        <v/>
      </c>
      <c r="L340" s="9">
        <f>IF($J340="","",ROUND($I340-$K340,2))</f>
        <v/>
      </c>
      <c r="M340" s="11">
        <f>IF($J340="","",IF(COUNTIFS('Purchase Register'!$J:$J,$J340)=0,"Missing in books",IF(ABS($L340)&lt;=Summary!$B$4,"Matched","Value mismatch")))</f>
        <v/>
      </c>
    </row>
    <row r="341">
      <c r="A341" s="6" t="n"/>
      <c r="B341" s="6" t="n"/>
      <c r="C341" s="6" t="n"/>
      <c r="D341" s="7" t="n"/>
      <c r="E341" s="8" t="n"/>
      <c r="F341" s="8" t="n"/>
      <c r="G341" s="8" t="n"/>
      <c r="H341" s="8" t="n"/>
      <c r="I341" s="9">
        <f>IF($A341="","",ROUND(SUM($F341:$H341),2))</f>
        <v/>
      </c>
      <c r="J341" s="10">
        <f>IF($A341="","",UPPER(TRIM($A341))&amp;"|"&amp;UPPER(SUBSTITUTE(TRIM($C341)," ","")))</f>
        <v/>
      </c>
      <c r="K341" s="9">
        <f>IF($J341="","",SUMIFS('Purchase Register'!$I:$I,'Purchase Register'!$J:$J,$J341))</f>
        <v/>
      </c>
      <c r="L341" s="9">
        <f>IF($J341="","",ROUND($I341-$K341,2))</f>
        <v/>
      </c>
      <c r="M341" s="11">
        <f>IF($J341="","",IF(COUNTIFS('Purchase Register'!$J:$J,$J341)=0,"Missing in books",IF(ABS($L341)&lt;=Summary!$B$4,"Matched","Value mismatch")))</f>
        <v/>
      </c>
    </row>
    <row r="342">
      <c r="A342" s="6" t="n"/>
      <c r="B342" s="6" t="n"/>
      <c r="C342" s="6" t="n"/>
      <c r="D342" s="7" t="n"/>
      <c r="E342" s="8" t="n"/>
      <c r="F342" s="8" t="n"/>
      <c r="G342" s="8" t="n"/>
      <c r="H342" s="8" t="n"/>
      <c r="I342" s="9">
        <f>IF($A342="","",ROUND(SUM($F342:$H342),2))</f>
        <v/>
      </c>
      <c r="J342" s="10">
        <f>IF($A342="","",UPPER(TRIM($A342))&amp;"|"&amp;UPPER(SUBSTITUTE(TRIM($C342)," ","")))</f>
        <v/>
      </c>
      <c r="K342" s="9">
        <f>IF($J342="","",SUMIFS('Purchase Register'!$I:$I,'Purchase Register'!$J:$J,$J342))</f>
        <v/>
      </c>
      <c r="L342" s="9">
        <f>IF($J342="","",ROUND($I342-$K342,2))</f>
        <v/>
      </c>
      <c r="M342" s="11">
        <f>IF($J342="","",IF(COUNTIFS('Purchase Register'!$J:$J,$J342)=0,"Missing in books",IF(ABS($L342)&lt;=Summary!$B$4,"Matched","Value mismatch")))</f>
        <v/>
      </c>
    </row>
    <row r="343">
      <c r="A343" s="6" t="n"/>
      <c r="B343" s="6" t="n"/>
      <c r="C343" s="6" t="n"/>
      <c r="D343" s="7" t="n"/>
      <c r="E343" s="8" t="n"/>
      <c r="F343" s="8" t="n"/>
      <c r="G343" s="8" t="n"/>
      <c r="H343" s="8" t="n"/>
      <c r="I343" s="9">
        <f>IF($A343="","",ROUND(SUM($F343:$H343),2))</f>
        <v/>
      </c>
      <c r="J343" s="10">
        <f>IF($A343="","",UPPER(TRIM($A343))&amp;"|"&amp;UPPER(SUBSTITUTE(TRIM($C343)," ","")))</f>
        <v/>
      </c>
      <c r="K343" s="9">
        <f>IF($J343="","",SUMIFS('Purchase Register'!$I:$I,'Purchase Register'!$J:$J,$J343))</f>
        <v/>
      </c>
      <c r="L343" s="9">
        <f>IF($J343="","",ROUND($I343-$K343,2))</f>
        <v/>
      </c>
      <c r="M343" s="11">
        <f>IF($J343="","",IF(COUNTIFS('Purchase Register'!$J:$J,$J343)=0,"Missing in books",IF(ABS($L343)&lt;=Summary!$B$4,"Matched","Value mismatch")))</f>
        <v/>
      </c>
    </row>
    <row r="344">
      <c r="A344" s="6" t="n"/>
      <c r="B344" s="6" t="n"/>
      <c r="C344" s="6" t="n"/>
      <c r="D344" s="7" t="n"/>
      <c r="E344" s="8" t="n"/>
      <c r="F344" s="8" t="n"/>
      <c r="G344" s="8" t="n"/>
      <c r="H344" s="8" t="n"/>
      <c r="I344" s="9">
        <f>IF($A344="","",ROUND(SUM($F344:$H344),2))</f>
        <v/>
      </c>
      <c r="J344" s="10">
        <f>IF($A344="","",UPPER(TRIM($A344))&amp;"|"&amp;UPPER(SUBSTITUTE(TRIM($C344)," ","")))</f>
        <v/>
      </c>
      <c r="K344" s="9">
        <f>IF($J344="","",SUMIFS('Purchase Register'!$I:$I,'Purchase Register'!$J:$J,$J344))</f>
        <v/>
      </c>
      <c r="L344" s="9">
        <f>IF($J344="","",ROUND($I344-$K344,2))</f>
        <v/>
      </c>
      <c r="M344" s="11">
        <f>IF($J344="","",IF(COUNTIFS('Purchase Register'!$J:$J,$J344)=0,"Missing in books",IF(ABS($L344)&lt;=Summary!$B$4,"Matched","Value mismatch")))</f>
        <v/>
      </c>
    </row>
    <row r="345">
      <c r="A345" s="6" t="n"/>
      <c r="B345" s="6" t="n"/>
      <c r="C345" s="6" t="n"/>
      <c r="D345" s="7" t="n"/>
      <c r="E345" s="8" t="n"/>
      <c r="F345" s="8" t="n"/>
      <c r="G345" s="8" t="n"/>
      <c r="H345" s="8" t="n"/>
      <c r="I345" s="9">
        <f>IF($A345="","",ROUND(SUM($F345:$H345),2))</f>
        <v/>
      </c>
      <c r="J345" s="10">
        <f>IF($A345="","",UPPER(TRIM($A345))&amp;"|"&amp;UPPER(SUBSTITUTE(TRIM($C345)," ","")))</f>
        <v/>
      </c>
      <c r="K345" s="9">
        <f>IF($J345="","",SUMIFS('Purchase Register'!$I:$I,'Purchase Register'!$J:$J,$J345))</f>
        <v/>
      </c>
      <c r="L345" s="9">
        <f>IF($J345="","",ROUND($I345-$K345,2))</f>
        <v/>
      </c>
      <c r="M345" s="11">
        <f>IF($J345="","",IF(COUNTIFS('Purchase Register'!$J:$J,$J345)=0,"Missing in books",IF(ABS($L345)&lt;=Summary!$B$4,"Matched","Value mismatch")))</f>
        <v/>
      </c>
    </row>
    <row r="346">
      <c r="A346" s="6" t="n"/>
      <c r="B346" s="6" t="n"/>
      <c r="C346" s="6" t="n"/>
      <c r="D346" s="7" t="n"/>
      <c r="E346" s="8" t="n"/>
      <c r="F346" s="8" t="n"/>
      <c r="G346" s="8" t="n"/>
      <c r="H346" s="8" t="n"/>
      <c r="I346" s="9">
        <f>IF($A346="","",ROUND(SUM($F346:$H346),2))</f>
        <v/>
      </c>
      <c r="J346" s="10">
        <f>IF($A346="","",UPPER(TRIM($A346))&amp;"|"&amp;UPPER(SUBSTITUTE(TRIM($C346)," ","")))</f>
        <v/>
      </c>
      <c r="K346" s="9">
        <f>IF($J346="","",SUMIFS('Purchase Register'!$I:$I,'Purchase Register'!$J:$J,$J346))</f>
        <v/>
      </c>
      <c r="L346" s="9">
        <f>IF($J346="","",ROUND($I346-$K346,2))</f>
        <v/>
      </c>
      <c r="M346" s="11">
        <f>IF($J346="","",IF(COUNTIFS('Purchase Register'!$J:$J,$J346)=0,"Missing in books",IF(ABS($L346)&lt;=Summary!$B$4,"Matched","Value mismatch")))</f>
        <v/>
      </c>
    </row>
    <row r="347">
      <c r="A347" s="6" t="n"/>
      <c r="B347" s="6" t="n"/>
      <c r="C347" s="6" t="n"/>
      <c r="D347" s="7" t="n"/>
      <c r="E347" s="8" t="n"/>
      <c r="F347" s="8" t="n"/>
      <c r="G347" s="8" t="n"/>
      <c r="H347" s="8" t="n"/>
      <c r="I347" s="9">
        <f>IF($A347="","",ROUND(SUM($F347:$H347),2))</f>
        <v/>
      </c>
      <c r="J347" s="10">
        <f>IF($A347="","",UPPER(TRIM($A347))&amp;"|"&amp;UPPER(SUBSTITUTE(TRIM($C347)," ","")))</f>
        <v/>
      </c>
      <c r="K347" s="9">
        <f>IF($J347="","",SUMIFS('Purchase Register'!$I:$I,'Purchase Register'!$J:$J,$J347))</f>
        <v/>
      </c>
      <c r="L347" s="9">
        <f>IF($J347="","",ROUND($I347-$K347,2))</f>
        <v/>
      </c>
      <c r="M347" s="11">
        <f>IF($J347="","",IF(COUNTIFS('Purchase Register'!$J:$J,$J347)=0,"Missing in books",IF(ABS($L347)&lt;=Summary!$B$4,"Matched","Value mismatch")))</f>
        <v/>
      </c>
    </row>
    <row r="348">
      <c r="A348" s="6" t="n"/>
      <c r="B348" s="6" t="n"/>
      <c r="C348" s="6" t="n"/>
      <c r="D348" s="7" t="n"/>
      <c r="E348" s="8" t="n"/>
      <c r="F348" s="8" t="n"/>
      <c r="G348" s="8" t="n"/>
      <c r="H348" s="8" t="n"/>
      <c r="I348" s="9">
        <f>IF($A348="","",ROUND(SUM($F348:$H348),2))</f>
        <v/>
      </c>
      <c r="J348" s="10">
        <f>IF($A348="","",UPPER(TRIM($A348))&amp;"|"&amp;UPPER(SUBSTITUTE(TRIM($C348)," ","")))</f>
        <v/>
      </c>
      <c r="K348" s="9">
        <f>IF($J348="","",SUMIFS('Purchase Register'!$I:$I,'Purchase Register'!$J:$J,$J348))</f>
        <v/>
      </c>
      <c r="L348" s="9">
        <f>IF($J348="","",ROUND($I348-$K348,2))</f>
        <v/>
      </c>
      <c r="M348" s="11">
        <f>IF($J348="","",IF(COUNTIFS('Purchase Register'!$J:$J,$J348)=0,"Missing in books",IF(ABS($L348)&lt;=Summary!$B$4,"Matched","Value mismatch")))</f>
        <v/>
      </c>
    </row>
    <row r="349">
      <c r="A349" s="6" t="n"/>
      <c r="B349" s="6" t="n"/>
      <c r="C349" s="6" t="n"/>
      <c r="D349" s="7" t="n"/>
      <c r="E349" s="8" t="n"/>
      <c r="F349" s="8" t="n"/>
      <c r="G349" s="8" t="n"/>
      <c r="H349" s="8" t="n"/>
      <c r="I349" s="9">
        <f>IF($A349="","",ROUND(SUM($F349:$H349),2))</f>
        <v/>
      </c>
      <c r="J349" s="10">
        <f>IF($A349="","",UPPER(TRIM($A349))&amp;"|"&amp;UPPER(SUBSTITUTE(TRIM($C349)," ","")))</f>
        <v/>
      </c>
      <c r="K349" s="9">
        <f>IF($J349="","",SUMIFS('Purchase Register'!$I:$I,'Purchase Register'!$J:$J,$J349))</f>
        <v/>
      </c>
      <c r="L349" s="9">
        <f>IF($J349="","",ROUND($I349-$K349,2))</f>
        <v/>
      </c>
      <c r="M349" s="11">
        <f>IF($J349="","",IF(COUNTIFS('Purchase Register'!$J:$J,$J349)=0,"Missing in books",IF(ABS($L349)&lt;=Summary!$B$4,"Matched","Value mismatch")))</f>
        <v/>
      </c>
    </row>
    <row r="350">
      <c r="A350" s="6" t="n"/>
      <c r="B350" s="6" t="n"/>
      <c r="C350" s="6" t="n"/>
      <c r="D350" s="7" t="n"/>
      <c r="E350" s="8" t="n"/>
      <c r="F350" s="8" t="n"/>
      <c r="G350" s="8" t="n"/>
      <c r="H350" s="8" t="n"/>
      <c r="I350" s="9">
        <f>IF($A350="","",ROUND(SUM($F350:$H350),2))</f>
        <v/>
      </c>
      <c r="J350" s="10">
        <f>IF($A350="","",UPPER(TRIM($A350))&amp;"|"&amp;UPPER(SUBSTITUTE(TRIM($C350)," ","")))</f>
        <v/>
      </c>
      <c r="K350" s="9">
        <f>IF($J350="","",SUMIFS('Purchase Register'!$I:$I,'Purchase Register'!$J:$J,$J350))</f>
        <v/>
      </c>
      <c r="L350" s="9">
        <f>IF($J350="","",ROUND($I350-$K350,2))</f>
        <v/>
      </c>
      <c r="M350" s="11">
        <f>IF($J350="","",IF(COUNTIFS('Purchase Register'!$J:$J,$J350)=0,"Missing in books",IF(ABS($L350)&lt;=Summary!$B$4,"Matched","Value mismatch")))</f>
        <v/>
      </c>
    </row>
    <row r="351">
      <c r="A351" s="6" t="n"/>
      <c r="B351" s="6" t="n"/>
      <c r="C351" s="6" t="n"/>
      <c r="D351" s="7" t="n"/>
      <c r="E351" s="8" t="n"/>
      <c r="F351" s="8" t="n"/>
      <c r="G351" s="8" t="n"/>
      <c r="H351" s="8" t="n"/>
      <c r="I351" s="9">
        <f>IF($A351="","",ROUND(SUM($F351:$H351),2))</f>
        <v/>
      </c>
      <c r="J351" s="10">
        <f>IF($A351="","",UPPER(TRIM($A351))&amp;"|"&amp;UPPER(SUBSTITUTE(TRIM($C351)," ","")))</f>
        <v/>
      </c>
      <c r="K351" s="9">
        <f>IF($J351="","",SUMIFS('Purchase Register'!$I:$I,'Purchase Register'!$J:$J,$J351))</f>
        <v/>
      </c>
      <c r="L351" s="9">
        <f>IF($J351="","",ROUND($I351-$K351,2))</f>
        <v/>
      </c>
      <c r="M351" s="11">
        <f>IF($J351="","",IF(COUNTIFS('Purchase Register'!$J:$J,$J351)=0,"Missing in books",IF(ABS($L351)&lt;=Summary!$B$4,"Matched","Value mismatch")))</f>
        <v/>
      </c>
    </row>
    <row r="352">
      <c r="A352" s="6" t="n"/>
      <c r="B352" s="6" t="n"/>
      <c r="C352" s="6" t="n"/>
      <c r="D352" s="7" t="n"/>
      <c r="E352" s="8" t="n"/>
      <c r="F352" s="8" t="n"/>
      <c r="G352" s="8" t="n"/>
      <c r="H352" s="8" t="n"/>
      <c r="I352" s="9">
        <f>IF($A352="","",ROUND(SUM($F352:$H352),2))</f>
        <v/>
      </c>
      <c r="J352" s="10">
        <f>IF($A352="","",UPPER(TRIM($A352))&amp;"|"&amp;UPPER(SUBSTITUTE(TRIM($C352)," ","")))</f>
        <v/>
      </c>
      <c r="K352" s="9">
        <f>IF($J352="","",SUMIFS('Purchase Register'!$I:$I,'Purchase Register'!$J:$J,$J352))</f>
        <v/>
      </c>
      <c r="L352" s="9">
        <f>IF($J352="","",ROUND($I352-$K352,2))</f>
        <v/>
      </c>
      <c r="M352" s="11">
        <f>IF($J352="","",IF(COUNTIFS('Purchase Register'!$J:$J,$J352)=0,"Missing in books",IF(ABS($L352)&lt;=Summary!$B$4,"Matched","Value mismatch")))</f>
        <v/>
      </c>
    </row>
    <row r="353">
      <c r="A353" s="6" t="n"/>
      <c r="B353" s="6" t="n"/>
      <c r="C353" s="6" t="n"/>
      <c r="D353" s="7" t="n"/>
      <c r="E353" s="8" t="n"/>
      <c r="F353" s="8" t="n"/>
      <c r="G353" s="8" t="n"/>
      <c r="H353" s="8" t="n"/>
      <c r="I353" s="9">
        <f>IF($A353="","",ROUND(SUM($F353:$H353),2))</f>
        <v/>
      </c>
      <c r="J353" s="10">
        <f>IF($A353="","",UPPER(TRIM($A353))&amp;"|"&amp;UPPER(SUBSTITUTE(TRIM($C353)," ","")))</f>
        <v/>
      </c>
      <c r="K353" s="9">
        <f>IF($J353="","",SUMIFS('Purchase Register'!$I:$I,'Purchase Register'!$J:$J,$J353))</f>
        <v/>
      </c>
      <c r="L353" s="9">
        <f>IF($J353="","",ROUND($I353-$K353,2))</f>
        <v/>
      </c>
      <c r="M353" s="11">
        <f>IF($J353="","",IF(COUNTIFS('Purchase Register'!$J:$J,$J353)=0,"Missing in books",IF(ABS($L353)&lt;=Summary!$B$4,"Matched","Value mismatch")))</f>
        <v/>
      </c>
    </row>
    <row r="354">
      <c r="A354" s="6" t="n"/>
      <c r="B354" s="6" t="n"/>
      <c r="C354" s="6" t="n"/>
      <c r="D354" s="7" t="n"/>
      <c r="E354" s="8" t="n"/>
      <c r="F354" s="8" t="n"/>
      <c r="G354" s="8" t="n"/>
      <c r="H354" s="8" t="n"/>
      <c r="I354" s="9">
        <f>IF($A354="","",ROUND(SUM($F354:$H354),2))</f>
        <v/>
      </c>
      <c r="J354" s="10">
        <f>IF($A354="","",UPPER(TRIM($A354))&amp;"|"&amp;UPPER(SUBSTITUTE(TRIM($C354)," ","")))</f>
        <v/>
      </c>
      <c r="K354" s="9">
        <f>IF($J354="","",SUMIFS('Purchase Register'!$I:$I,'Purchase Register'!$J:$J,$J354))</f>
        <v/>
      </c>
      <c r="L354" s="9">
        <f>IF($J354="","",ROUND($I354-$K354,2))</f>
        <v/>
      </c>
      <c r="M354" s="11">
        <f>IF($J354="","",IF(COUNTIFS('Purchase Register'!$J:$J,$J354)=0,"Missing in books",IF(ABS($L354)&lt;=Summary!$B$4,"Matched","Value mismatch")))</f>
        <v/>
      </c>
    </row>
    <row r="355">
      <c r="A355" s="6" t="n"/>
      <c r="B355" s="6" t="n"/>
      <c r="C355" s="6" t="n"/>
      <c r="D355" s="7" t="n"/>
      <c r="E355" s="8" t="n"/>
      <c r="F355" s="8" t="n"/>
      <c r="G355" s="8" t="n"/>
      <c r="H355" s="8" t="n"/>
      <c r="I355" s="9">
        <f>IF($A355="","",ROUND(SUM($F355:$H355),2))</f>
        <v/>
      </c>
      <c r="J355" s="10">
        <f>IF($A355="","",UPPER(TRIM($A355))&amp;"|"&amp;UPPER(SUBSTITUTE(TRIM($C355)," ","")))</f>
        <v/>
      </c>
      <c r="K355" s="9">
        <f>IF($J355="","",SUMIFS('Purchase Register'!$I:$I,'Purchase Register'!$J:$J,$J355))</f>
        <v/>
      </c>
      <c r="L355" s="9">
        <f>IF($J355="","",ROUND($I355-$K355,2))</f>
        <v/>
      </c>
      <c r="M355" s="11">
        <f>IF($J355="","",IF(COUNTIFS('Purchase Register'!$J:$J,$J355)=0,"Missing in books",IF(ABS($L355)&lt;=Summary!$B$4,"Matched","Value mismatch")))</f>
        <v/>
      </c>
    </row>
    <row r="356">
      <c r="A356" s="6" t="n"/>
      <c r="B356" s="6" t="n"/>
      <c r="C356" s="6" t="n"/>
      <c r="D356" s="7" t="n"/>
      <c r="E356" s="8" t="n"/>
      <c r="F356" s="8" t="n"/>
      <c r="G356" s="8" t="n"/>
      <c r="H356" s="8" t="n"/>
      <c r="I356" s="9">
        <f>IF($A356="","",ROUND(SUM($F356:$H356),2))</f>
        <v/>
      </c>
      <c r="J356" s="10">
        <f>IF($A356="","",UPPER(TRIM($A356))&amp;"|"&amp;UPPER(SUBSTITUTE(TRIM($C356)," ","")))</f>
        <v/>
      </c>
      <c r="K356" s="9">
        <f>IF($J356="","",SUMIFS('Purchase Register'!$I:$I,'Purchase Register'!$J:$J,$J356))</f>
        <v/>
      </c>
      <c r="L356" s="9">
        <f>IF($J356="","",ROUND($I356-$K356,2))</f>
        <v/>
      </c>
      <c r="M356" s="11">
        <f>IF($J356="","",IF(COUNTIFS('Purchase Register'!$J:$J,$J356)=0,"Missing in books",IF(ABS($L356)&lt;=Summary!$B$4,"Matched","Value mismatch")))</f>
        <v/>
      </c>
    </row>
    <row r="357">
      <c r="A357" s="6" t="n"/>
      <c r="B357" s="6" t="n"/>
      <c r="C357" s="6" t="n"/>
      <c r="D357" s="7" t="n"/>
      <c r="E357" s="8" t="n"/>
      <c r="F357" s="8" t="n"/>
      <c r="G357" s="8" t="n"/>
      <c r="H357" s="8" t="n"/>
      <c r="I357" s="9">
        <f>IF($A357="","",ROUND(SUM($F357:$H357),2))</f>
        <v/>
      </c>
      <c r="J357" s="10">
        <f>IF($A357="","",UPPER(TRIM($A357))&amp;"|"&amp;UPPER(SUBSTITUTE(TRIM($C357)," ","")))</f>
        <v/>
      </c>
      <c r="K357" s="9">
        <f>IF($J357="","",SUMIFS('Purchase Register'!$I:$I,'Purchase Register'!$J:$J,$J357))</f>
        <v/>
      </c>
      <c r="L357" s="9">
        <f>IF($J357="","",ROUND($I357-$K357,2))</f>
        <v/>
      </c>
      <c r="M357" s="11">
        <f>IF($J357="","",IF(COUNTIFS('Purchase Register'!$J:$J,$J357)=0,"Missing in books",IF(ABS($L357)&lt;=Summary!$B$4,"Matched","Value mismatch")))</f>
        <v/>
      </c>
    </row>
    <row r="358">
      <c r="A358" s="6" t="n"/>
      <c r="B358" s="6" t="n"/>
      <c r="C358" s="6" t="n"/>
      <c r="D358" s="7" t="n"/>
      <c r="E358" s="8" t="n"/>
      <c r="F358" s="8" t="n"/>
      <c r="G358" s="8" t="n"/>
      <c r="H358" s="8" t="n"/>
      <c r="I358" s="9">
        <f>IF($A358="","",ROUND(SUM($F358:$H358),2))</f>
        <v/>
      </c>
      <c r="J358" s="10">
        <f>IF($A358="","",UPPER(TRIM($A358))&amp;"|"&amp;UPPER(SUBSTITUTE(TRIM($C358)," ","")))</f>
        <v/>
      </c>
      <c r="K358" s="9">
        <f>IF($J358="","",SUMIFS('Purchase Register'!$I:$I,'Purchase Register'!$J:$J,$J358))</f>
        <v/>
      </c>
      <c r="L358" s="9">
        <f>IF($J358="","",ROUND($I358-$K358,2))</f>
        <v/>
      </c>
      <c r="M358" s="11">
        <f>IF($J358="","",IF(COUNTIFS('Purchase Register'!$J:$J,$J358)=0,"Missing in books",IF(ABS($L358)&lt;=Summary!$B$4,"Matched","Value mismatch")))</f>
        <v/>
      </c>
    </row>
    <row r="359">
      <c r="A359" s="6" t="n"/>
      <c r="B359" s="6" t="n"/>
      <c r="C359" s="6" t="n"/>
      <c r="D359" s="7" t="n"/>
      <c r="E359" s="8" t="n"/>
      <c r="F359" s="8" t="n"/>
      <c r="G359" s="8" t="n"/>
      <c r="H359" s="8" t="n"/>
      <c r="I359" s="9">
        <f>IF($A359="","",ROUND(SUM($F359:$H359),2))</f>
        <v/>
      </c>
      <c r="J359" s="10">
        <f>IF($A359="","",UPPER(TRIM($A359))&amp;"|"&amp;UPPER(SUBSTITUTE(TRIM($C359)," ","")))</f>
        <v/>
      </c>
      <c r="K359" s="9">
        <f>IF($J359="","",SUMIFS('Purchase Register'!$I:$I,'Purchase Register'!$J:$J,$J359))</f>
        <v/>
      </c>
      <c r="L359" s="9">
        <f>IF($J359="","",ROUND($I359-$K359,2))</f>
        <v/>
      </c>
      <c r="M359" s="11">
        <f>IF($J359="","",IF(COUNTIFS('Purchase Register'!$J:$J,$J359)=0,"Missing in books",IF(ABS($L359)&lt;=Summary!$B$4,"Matched","Value mismatch")))</f>
        <v/>
      </c>
    </row>
    <row r="360">
      <c r="A360" s="6" t="n"/>
      <c r="B360" s="6" t="n"/>
      <c r="C360" s="6" t="n"/>
      <c r="D360" s="7" t="n"/>
      <c r="E360" s="8" t="n"/>
      <c r="F360" s="8" t="n"/>
      <c r="G360" s="8" t="n"/>
      <c r="H360" s="8" t="n"/>
      <c r="I360" s="9">
        <f>IF($A360="","",ROUND(SUM($F360:$H360),2))</f>
        <v/>
      </c>
      <c r="J360" s="10">
        <f>IF($A360="","",UPPER(TRIM($A360))&amp;"|"&amp;UPPER(SUBSTITUTE(TRIM($C360)," ","")))</f>
        <v/>
      </c>
      <c r="K360" s="9">
        <f>IF($J360="","",SUMIFS('Purchase Register'!$I:$I,'Purchase Register'!$J:$J,$J360))</f>
        <v/>
      </c>
      <c r="L360" s="9">
        <f>IF($J360="","",ROUND($I360-$K360,2))</f>
        <v/>
      </c>
      <c r="M360" s="11">
        <f>IF($J360="","",IF(COUNTIFS('Purchase Register'!$J:$J,$J360)=0,"Missing in books",IF(ABS($L360)&lt;=Summary!$B$4,"Matched","Value mismatch")))</f>
        <v/>
      </c>
    </row>
    <row r="361">
      <c r="A361" s="6" t="n"/>
      <c r="B361" s="6" t="n"/>
      <c r="C361" s="6" t="n"/>
      <c r="D361" s="7" t="n"/>
      <c r="E361" s="8" t="n"/>
      <c r="F361" s="8" t="n"/>
      <c r="G361" s="8" t="n"/>
      <c r="H361" s="8" t="n"/>
      <c r="I361" s="9">
        <f>IF($A361="","",ROUND(SUM($F361:$H361),2))</f>
        <v/>
      </c>
      <c r="J361" s="10">
        <f>IF($A361="","",UPPER(TRIM($A361))&amp;"|"&amp;UPPER(SUBSTITUTE(TRIM($C361)," ","")))</f>
        <v/>
      </c>
      <c r="K361" s="9">
        <f>IF($J361="","",SUMIFS('Purchase Register'!$I:$I,'Purchase Register'!$J:$J,$J361))</f>
        <v/>
      </c>
      <c r="L361" s="9">
        <f>IF($J361="","",ROUND($I361-$K361,2))</f>
        <v/>
      </c>
      <c r="M361" s="11">
        <f>IF($J361="","",IF(COUNTIFS('Purchase Register'!$J:$J,$J361)=0,"Missing in books",IF(ABS($L361)&lt;=Summary!$B$4,"Matched","Value mismatch")))</f>
        <v/>
      </c>
    </row>
    <row r="362">
      <c r="A362" s="6" t="n"/>
      <c r="B362" s="6" t="n"/>
      <c r="C362" s="6" t="n"/>
      <c r="D362" s="7" t="n"/>
      <c r="E362" s="8" t="n"/>
      <c r="F362" s="8" t="n"/>
      <c r="G362" s="8" t="n"/>
      <c r="H362" s="8" t="n"/>
      <c r="I362" s="9">
        <f>IF($A362="","",ROUND(SUM($F362:$H362),2))</f>
        <v/>
      </c>
      <c r="J362" s="10">
        <f>IF($A362="","",UPPER(TRIM($A362))&amp;"|"&amp;UPPER(SUBSTITUTE(TRIM($C362)," ","")))</f>
        <v/>
      </c>
      <c r="K362" s="9">
        <f>IF($J362="","",SUMIFS('Purchase Register'!$I:$I,'Purchase Register'!$J:$J,$J362))</f>
        <v/>
      </c>
      <c r="L362" s="9">
        <f>IF($J362="","",ROUND($I362-$K362,2))</f>
        <v/>
      </c>
      <c r="M362" s="11">
        <f>IF($J362="","",IF(COUNTIFS('Purchase Register'!$J:$J,$J362)=0,"Missing in books",IF(ABS($L362)&lt;=Summary!$B$4,"Matched","Value mismatch")))</f>
        <v/>
      </c>
    </row>
    <row r="363">
      <c r="A363" s="6" t="n"/>
      <c r="B363" s="6" t="n"/>
      <c r="C363" s="6" t="n"/>
      <c r="D363" s="7" t="n"/>
      <c r="E363" s="8" t="n"/>
      <c r="F363" s="8" t="n"/>
      <c r="G363" s="8" t="n"/>
      <c r="H363" s="8" t="n"/>
      <c r="I363" s="9">
        <f>IF($A363="","",ROUND(SUM($F363:$H363),2))</f>
        <v/>
      </c>
      <c r="J363" s="10">
        <f>IF($A363="","",UPPER(TRIM($A363))&amp;"|"&amp;UPPER(SUBSTITUTE(TRIM($C363)," ","")))</f>
        <v/>
      </c>
      <c r="K363" s="9">
        <f>IF($J363="","",SUMIFS('Purchase Register'!$I:$I,'Purchase Register'!$J:$J,$J363))</f>
        <v/>
      </c>
      <c r="L363" s="9">
        <f>IF($J363="","",ROUND($I363-$K363,2))</f>
        <v/>
      </c>
      <c r="M363" s="11">
        <f>IF($J363="","",IF(COUNTIFS('Purchase Register'!$J:$J,$J363)=0,"Missing in books",IF(ABS($L363)&lt;=Summary!$B$4,"Matched","Value mismatch")))</f>
        <v/>
      </c>
    </row>
    <row r="364">
      <c r="A364" s="6" t="n"/>
      <c r="B364" s="6" t="n"/>
      <c r="C364" s="6" t="n"/>
      <c r="D364" s="7" t="n"/>
      <c r="E364" s="8" t="n"/>
      <c r="F364" s="8" t="n"/>
      <c r="G364" s="8" t="n"/>
      <c r="H364" s="8" t="n"/>
      <c r="I364" s="9">
        <f>IF($A364="","",ROUND(SUM($F364:$H364),2))</f>
        <v/>
      </c>
      <c r="J364" s="10">
        <f>IF($A364="","",UPPER(TRIM($A364))&amp;"|"&amp;UPPER(SUBSTITUTE(TRIM($C364)," ","")))</f>
        <v/>
      </c>
      <c r="K364" s="9">
        <f>IF($J364="","",SUMIFS('Purchase Register'!$I:$I,'Purchase Register'!$J:$J,$J364))</f>
        <v/>
      </c>
      <c r="L364" s="9">
        <f>IF($J364="","",ROUND($I364-$K364,2))</f>
        <v/>
      </c>
      <c r="M364" s="11">
        <f>IF($J364="","",IF(COUNTIFS('Purchase Register'!$J:$J,$J364)=0,"Missing in books",IF(ABS($L364)&lt;=Summary!$B$4,"Matched","Value mismatch")))</f>
        <v/>
      </c>
    </row>
    <row r="365">
      <c r="A365" s="6" t="n"/>
      <c r="B365" s="6" t="n"/>
      <c r="C365" s="6" t="n"/>
      <c r="D365" s="7" t="n"/>
      <c r="E365" s="8" t="n"/>
      <c r="F365" s="8" t="n"/>
      <c r="G365" s="8" t="n"/>
      <c r="H365" s="8" t="n"/>
      <c r="I365" s="9">
        <f>IF($A365="","",ROUND(SUM($F365:$H365),2))</f>
        <v/>
      </c>
      <c r="J365" s="10">
        <f>IF($A365="","",UPPER(TRIM($A365))&amp;"|"&amp;UPPER(SUBSTITUTE(TRIM($C365)," ","")))</f>
        <v/>
      </c>
      <c r="K365" s="9">
        <f>IF($J365="","",SUMIFS('Purchase Register'!$I:$I,'Purchase Register'!$J:$J,$J365))</f>
        <v/>
      </c>
      <c r="L365" s="9">
        <f>IF($J365="","",ROUND($I365-$K365,2))</f>
        <v/>
      </c>
      <c r="M365" s="11">
        <f>IF($J365="","",IF(COUNTIFS('Purchase Register'!$J:$J,$J365)=0,"Missing in books",IF(ABS($L365)&lt;=Summary!$B$4,"Matched","Value mismatch")))</f>
        <v/>
      </c>
    </row>
    <row r="366">
      <c r="A366" s="6" t="n"/>
      <c r="B366" s="6" t="n"/>
      <c r="C366" s="6" t="n"/>
      <c r="D366" s="7" t="n"/>
      <c r="E366" s="8" t="n"/>
      <c r="F366" s="8" t="n"/>
      <c r="G366" s="8" t="n"/>
      <c r="H366" s="8" t="n"/>
      <c r="I366" s="9">
        <f>IF($A366="","",ROUND(SUM($F366:$H366),2))</f>
        <v/>
      </c>
      <c r="J366" s="10">
        <f>IF($A366="","",UPPER(TRIM($A366))&amp;"|"&amp;UPPER(SUBSTITUTE(TRIM($C366)," ","")))</f>
        <v/>
      </c>
      <c r="K366" s="9">
        <f>IF($J366="","",SUMIFS('Purchase Register'!$I:$I,'Purchase Register'!$J:$J,$J366))</f>
        <v/>
      </c>
      <c r="L366" s="9">
        <f>IF($J366="","",ROUND($I366-$K366,2))</f>
        <v/>
      </c>
      <c r="M366" s="11">
        <f>IF($J366="","",IF(COUNTIFS('Purchase Register'!$J:$J,$J366)=0,"Missing in books",IF(ABS($L366)&lt;=Summary!$B$4,"Matched","Value mismatch")))</f>
        <v/>
      </c>
    </row>
    <row r="367">
      <c r="A367" s="6" t="n"/>
      <c r="B367" s="6" t="n"/>
      <c r="C367" s="6" t="n"/>
      <c r="D367" s="7" t="n"/>
      <c r="E367" s="8" t="n"/>
      <c r="F367" s="8" t="n"/>
      <c r="G367" s="8" t="n"/>
      <c r="H367" s="8" t="n"/>
      <c r="I367" s="9">
        <f>IF($A367="","",ROUND(SUM($F367:$H367),2))</f>
        <v/>
      </c>
      <c r="J367" s="10">
        <f>IF($A367="","",UPPER(TRIM($A367))&amp;"|"&amp;UPPER(SUBSTITUTE(TRIM($C367)," ","")))</f>
        <v/>
      </c>
      <c r="K367" s="9">
        <f>IF($J367="","",SUMIFS('Purchase Register'!$I:$I,'Purchase Register'!$J:$J,$J367))</f>
        <v/>
      </c>
      <c r="L367" s="9">
        <f>IF($J367="","",ROUND($I367-$K367,2))</f>
        <v/>
      </c>
      <c r="M367" s="11">
        <f>IF($J367="","",IF(COUNTIFS('Purchase Register'!$J:$J,$J367)=0,"Missing in books",IF(ABS($L367)&lt;=Summary!$B$4,"Matched","Value mismatch")))</f>
        <v/>
      </c>
    </row>
    <row r="368">
      <c r="A368" s="6" t="n"/>
      <c r="B368" s="6" t="n"/>
      <c r="C368" s="6" t="n"/>
      <c r="D368" s="7" t="n"/>
      <c r="E368" s="8" t="n"/>
      <c r="F368" s="8" t="n"/>
      <c r="G368" s="8" t="n"/>
      <c r="H368" s="8" t="n"/>
      <c r="I368" s="9">
        <f>IF($A368="","",ROUND(SUM($F368:$H368),2))</f>
        <v/>
      </c>
      <c r="J368" s="10">
        <f>IF($A368="","",UPPER(TRIM($A368))&amp;"|"&amp;UPPER(SUBSTITUTE(TRIM($C368)," ","")))</f>
        <v/>
      </c>
      <c r="K368" s="9">
        <f>IF($J368="","",SUMIFS('Purchase Register'!$I:$I,'Purchase Register'!$J:$J,$J368))</f>
        <v/>
      </c>
      <c r="L368" s="9">
        <f>IF($J368="","",ROUND($I368-$K368,2))</f>
        <v/>
      </c>
      <c r="M368" s="11">
        <f>IF($J368="","",IF(COUNTIFS('Purchase Register'!$J:$J,$J368)=0,"Missing in books",IF(ABS($L368)&lt;=Summary!$B$4,"Matched","Value mismatch")))</f>
        <v/>
      </c>
    </row>
    <row r="369">
      <c r="A369" s="6" t="n"/>
      <c r="B369" s="6" t="n"/>
      <c r="C369" s="6" t="n"/>
      <c r="D369" s="7" t="n"/>
      <c r="E369" s="8" t="n"/>
      <c r="F369" s="8" t="n"/>
      <c r="G369" s="8" t="n"/>
      <c r="H369" s="8" t="n"/>
      <c r="I369" s="9">
        <f>IF($A369="","",ROUND(SUM($F369:$H369),2))</f>
        <v/>
      </c>
      <c r="J369" s="10">
        <f>IF($A369="","",UPPER(TRIM($A369))&amp;"|"&amp;UPPER(SUBSTITUTE(TRIM($C369)," ","")))</f>
        <v/>
      </c>
      <c r="K369" s="9">
        <f>IF($J369="","",SUMIFS('Purchase Register'!$I:$I,'Purchase Register'!$J:$J,$J369))</f>
        <v/>
      </c>
      <c r="L369" s="9">
        <f>IF($J369="","",ROUND($I369-$K369,2))</f>
        <v/>
      </c>
      <c r="M369" s="11">
        <f>IF($J369="","",IF(COUNTIFS('Purchase Register'!$J:$J,$J369)=0,"Missing in books",IF(ABS($L369)&lt;=Summary!$B$4,"Matched","Value mismatch")))</f>
        <v/>
      </c>
    </row>
    <row r="370">
      <c r="A370" s="6" t="n"/>
      <c r="B370" s="6" t="n"/>
      <c r="C370" s="6" t="n"/>
      <c r="D370" s="7" t="n"/>
      <c r="E370" s="8" t="n"/>
      <c r="F370" s="8" t="n"/>
      <c r="G370" s="8" t="n"/>
      <c r="H370" s="8" t="n"/>
      <c r="I370" s="9">
        <f>IF($A370="","",ROUND(SUM($F370:$H370),2))</f>
        <v/>
      </c>
      <c r="J370" s="10">
        <f>IF($A370="","",UPPER(TRIM($A370))&amp;"|"&amp;UPPER(SUBSTITUTE(TRIM($C370)," ","")))</f>
        <v/>
      </c>
      <c r="K370" s="9">
        <f>IF($J370="","",SUMIFS('Purchase Register'!$I:$I,'Purchase Register'!$J:$J,$J370))</f>
        <v/>
      </c>
      <c r="L370" s="9">
        <f>IF($J370="","",ROUND($I370-$K370,2))</f>
        <v/>
      </c>
      <c r="M370" s="11">
        <f>IF($J370="","",IF(COUNTIFS('Purchase Register'!$J:$J,$J370)=0,"Missing in books",IF(ABS($L370)&lt;=Summary!$B$4,"Matched","Value mismatch")))</f>
        <v/>
      </c>
    </row>
    <row r="371">
      <c r="A371" s="6" t="n"/>
      <c r="B371" s="6" t="n"/>
      <c r="C371" s="6" t="n"/>
      <c r="D371" s="7" t="n"/>
      <c r="E371" s="8" t="n"/>
      <c r="F371" s="8" t="n"/>
      <c r="G371" s="8" t="n"/>
      <c r="H371" s="8" t="n"/>
      <c r="I371" s="9">
        <f>IF($A371="","",ROUND(SUM($F371:$H371),2))</f>
        <v/>
      </c>
      <c r="J371" s="10">
        <f>IF($A371="","",UPPER(TRIM($A371))&amp;"|"&amp;UPPER(SUBSTITUTE(TRIM($C371)," ","")))</f>
        <v/>
      </c>
      <c r="K371" s="9">
        <f>IF($J371="","",SUMIFS('Purchase Register'!$I:$I,'Purchase Register'!$J:$J,$J371))</f>
        <v/>
      </c>
      <c r="L371" s="9">
        <f>IF($J371="","",ROUND($I371-$K371,2))</f>
        <v/>
      </c>
      <c r="M371" s="11">
        <f>IF($J371="","",IF(COUNTIFS('Purchase Register'!$J:$J,$J371)=0,"Missing in books",IF(ABS($L371)&lt;=Summary!$B$4,"Matched","Value mismatch")))</f>
        <v/>
      </c>
    </row>
    <row r="372">
      <c r="A372" s="6" t="n"/>
      <c r="B372" s="6" t="n"/>
      <c r="C372" s="6" t="n"/>
      <c r="D372" s="7" t="n"/>
      <c r="E372" s="8" t="n"/>
      <c r="F372" s="8" t="n"/>
      <c r="G372" s="8" t="n"/>
      <c r="H372" s="8" t="n"/>
      <c r="I372" s="9">
        <f>IF($A372="","",ROUND(SUM($F372:$H372),2))</f>
        <v/>
      </c>
      <c r="J372" s="10">
        <f>IF($A372="","",UPPER(TRIM($A372))&amp;"|"&amp;UPPER(SUBSTITUTE(TRIM($C372)," ","")))</f>
        <v/>
      </c>
      <c r="K372" s="9">
        <f>IF($J372="","",SUMIFS('Purchase Register'!$I:$I,'Purchase Register'!$J:$J,$J372))</f>
        <v/>
      </c>
      <c r="L372" s="9">
        <f>IF($J372="","",ROUND($I372-$K372,2))</f>
        <v/>
      </c>
      <c r="M372" s="11">
        <f>IF($J372="","",IF(COUNTIFS('Purchase Register'!$J:$J,$J372)=0,"Missing in books",IF(ABS($L372)&lt;=Summary!$B$4,"Matched","Value mismatch")))</f>
        <v/>
      </c>
    </row>
    <row r="373">
      <c r="A373" s="6" t="n"/>
      <c r="B373" s="6" t="n"/>
      <c r="C373" s="6" t="n"/>
      <c r="D373" s="7" t="n"/>
      <c r="E373" s="8" t="n"/>
      <c r="F373" s="8" t="n"/>
      <c r="G373" s="8" t="n"/>
      <c r="H373" s="8" t="n"/>
      <c r="I373" s="9">
        <f>IF($A373="","",ROUND(SUM($F373:$H373),2))</f>
        <v/>
      </c>
      <c r="J373" s="10">
        <f>IF($A373="","",UPPER(TRIM($A373))&amp;"|"&amp;UPPER(SUBSTITUTE(TRIM($C373)," ","")))</f>
        <v/>
      </c>
      <c r="K373" s="9">
        <f>IF($J373="","",SUMIFS('Purchase Register'!$I:$I,'Purchase Register'!$J:$J,$J373))</f>
        <v/>
      </c>
      <c r="L373" s="9">
        <f>IF($J373="","",ROUND($I373-$K373,2))</f>
        <v/>
      </c>
      <c r="M373" s="11">
        <f>IF($J373="","",IF(COUNTIFS('Purchase Register'!$J:$J,$J373)=0,"Missing in books",IF(ABS($L373)&lt;=Summary!$B$4,"Matched","Value mismatch")))</f>
        <v/>
      </c>
    </row>
    <row r="374">
      <c r="A374" s="6" t="n"/>
      <c r="B374" s="6" t="n"/>
      <c r="C374" s="6" t="n"/>
      <c r="D374" s="7" t="n"/>
      <c r="E374" s="8" t="n"/>
      <c r="F374" s="8" t="n"/>
      <c r="G374" s="8" t="n"/>
      <c r="H374" s="8" t="n"/>
      <c r="I374" s="9">
        <f>IF($A374="","",ROUND(SUM($F374:$H374),2))</f>
        <v/>
      </c>
      <c r="J374" s="10">
        <f>IF($A374="","",UPPER(TRIM($A374))&amp;"|"&amp;UPPER(SUBSTITUTE(TRIM($C374)," ","")))</f>
        <v/>
      </c>
      <c r="K374" s="9">
        <f>IF($J374="","",SUMIFS('Purchase Register'!$I:$I,'Purchase Register'!$J:$J,$J374))</f>
        <v/>
      </c>
      <c r="L374" s="9">
        <f>IF($J374="","",ROUND($I374-$K374,2))</f>
        <v/>
      </c>
      <c r="M374" s="11">
        <f>IF($J374="","",IF(COUNTIFS('Purchase Register'!$J:$J,$J374)=0,"Missing in books",IF(ABS($L374)&lt;=Summary!$B$4,"Matched","Value mismatch")))</f>
        <v/>
      </c>
    </row>
    <row r="375">
      <c r="A375" s="6" t="n"/>
      <c r="B375" s="6" t="n"/>
      <c r="C375" s="6" t="n"/>
      <c r="D375" s="7" t="n"/>
      <c r="E375" s="8" t="n"/>
      <c r="F375" s="8" t="n"/>
      <c r="G375" s="8" t="n"/>
      <c r="H375" s="8" t="n"/>
      <c r="I375" s="9">
        <f>IF($A375="","",ROUND(SUM($F375:$H375),2))</f>
        <v/>
      </c>
      <c r="J375" s="10">
        <f>IF($A375="","",UPPER(TRIM($A375))&amp;"|"&amp;UPPER(SUBSTITUTE(TRIM($C375)," ","")))</f>
        <v/>
      </c>
      <c r="K375" s="9">
        <f>IF($J375="","",SUMIFS('Purchase Register'!$I:$I,'Purchase Register'!$J:$J,$J375))</f>
        <v/>
      </c>
      <c r="L375" s="9">
        <f>IF($J375="","",ROUND($I375-$K375,2))</f>
        <v/>
      </c>
      <c r="M375" s="11">
        <f>IF($J375="","",IF(COUNTIFS('Purchase Register'!$J:$J,$J375)=0,"Missing in books",IF(ABS($L375)&lt;=Summary!$B$4,"Matched","Value mismatch")))</f>
        <v/>
      </c>
    </row>
    <row r="376">
      <c r="A376" s="6" t="n"/>
      <c r="B376" s="6" t="n"/>
      <c r="C376" s="6" t="n"/>
      <c r="D376" s="7" t="n"/>
      <c r="E376" s="8" t="n"/>
      <c r="F376" s="8" t="n"/>
      <c r="G376" s="8" t="n"/>
      <c r="H376" s="8" t="n"/>
      <c r="I376" s="9">
        <f>IF($A376="","",ROUND(SUM($F376:$H376),2))</f>
        <v/>
      </c>
      <c r="J376" s="10">
        <f>IF($A376="","",UPPER(TRIM($A376))&amp;"|"&amp;UPPER(SUBSTITUTE(TRIM($C376)," ","")))</f>
        <v/>
      </c>
      <c r="K376" s="9">
        <f>IF($J376="","",SUMIFS('Purchase Register'!$I:$I,'Purchase Register'!$J:$J,$J376))</f>
        <v/>
      </c>
      <c r="L376" s="9">
        <f>IF($J376="","",ROUND($I376-$K376,2))</f>
        <v/>
      </c>
      <c r="M376" s="11">
        <f>IF($J376="","",IF(COUNTIFS('Purchase Register'!$J:$J,$J376)=0,"Missing in books",IF(ABS($L376)&lt;=Summary!$B$4,"Matched","Value mismatch")))</f>
        <v/>
      </c>
    </row>
    <row r="377">
      <c r="A377" s="6" t="n"/>
      <c r="B377" s="6" t="n"/>
      <c r="C377" s="6" t="n"/>
      <c r="D377" s="7" t="n"/>
      <c r="E377" s="8" t="n"/>
      <c r="F377" s="8" t="n"/>
      <c r="G377" s="8" t="n"/>
      <c r="H377" s="8" t="n"/>
      <c r="I377" s="9">
        <f>IF($A377="","",ROUND(SUM($F377:$H377),2))</f>
        <v/>
      </c>
      <c r="J377" s="10">
        <f>IF($A377="","",UPPER(TRIM($A377))&amp;"|"&amp;UPPER(SUBSTITUTE(TRIM($C377)," ","")))</f>
        <v/>
      </c>
      <c r="K377" s="9">
        <f>IF($J377="","",SUMIFS('Purchase Register'!$I:$I,'Purchase Register'!$J:$J,$J377))</f>
        <v/>
      </c>
      <c r="L377" s="9">
        <f>IF($J377="","",ROUND($I377-$K377,2))</f>
        <v/>
      </c>
      <c r="M377" s="11">
        <f>IF($J377="","",IF(COUNTIFS('Purchase Register'!$J:$J,$J377)=0,"Missing in books",IF(ABS($L377)&lt;=Summary!$B$4,"Matched","Value mismatch")))</f>
        <v/>
      </c>
    </row>
    <row r="378">
      <c r="A378" s="6" t="n"/>
      <c r="B378" s="6" t="n"/>
      <c r="C378" s="6" t="n"/>
      <c r="D378" s="7" t="n"/>
      <c r="E378" s="8" t="n"/>
      <c r="F378" s="8" t="n"/>
      <c r="G378" s="8" t="n"/>
      <c r="H378" s="8" t="n"/>
      <c r="I378" s="9">
        <f>IF($A378="","",ROUND(SUM($F378:$H378),2))</f>
        <v/>
      </c>
      <c r="J378" s="10">
        <f>IF($A378="","",UPPER(TRIM($A378))&amp;"|"&amp;UPPER(SUBSTITUTE(TRIM($C378)," ","")))</f>
        <v/>
      </c>
      <c r="K378" s="9">
        <f>IF($J378="","",SUMIFS('Purchase Register'!$I:$I,'Purchase Register'!$J:$J,$J378))</f>
        <v/>
      </c>
      <c r="L378" s="9">
        <f>IF($J378="","",ROUND($I378-$K378,2))</f>
        <v/>
      </c>
      <c r="M378" s="11">
        <f>IF($J378="","",IF(COUNTIFS('Purchase Register'!$J:$J,$J378)=0,"Missing in books",IF(ABS($L378)&lt;=Summary!$B$4,"Matched","Value mismatch")))</f>
        <v/>
      </c>
    </row>
    <row r="379">
      <c r="A379" s="6" t="n"/>
      <c r="B379" s="6" t="n"/>
      <c r="C379" s="6" t="n"/>
      <c r="D379" s="7" t="n"/>
      <c r="E379" s="8" t="n"/>
      <c r="F379" s="8" t="n"/>
      <c r="G379" s="8" t="n"/>
      <c r="H379" s="8" t="n"/>
      <c r="I379" s="9">
        <f>IF($A379="","",ROUND(SUM($F379:$H379),2))</f>
        <v/>
      </c>
      <c r="J379" s="10">
        <f>IF($A379="","",UPPER(TRIM($A379))&amp;"|"&amp;UPPER(SUBSTITUTE(TRIM($C379)," ","")))</f>
        <v/>
      </c>
      <c r="K379" s="9">
        <f>IF($J379="","",SUMIFS('Purchase Register'!$I:$I,'Purchase Register'!$J:$J,$J379))</f>
        <v/>
      </c>
      <c r="L379" s="9">
        <f>IF($J379="","",ROUND($I379-$K379,2))</f>
        <v/>
      </c>
      <c r="M379" s="11">
        <f>IF($J379="","",IF(COUNTIFS('Purchase Register'!$J:$J,$J379)=0,"Missing in books",IF(ABS($L379)&lt;=Summary!$B$4,"Matched","Value mismatch")))</f>
        <v/>
      </c>
    </row>
    <row r="380">
      <c r="A380" s="6" t="n"/>
      <c r="B380" s="6" t="n"/>
      <c r="C380" s="6" t="n"/>
      <c r="D380" s="7" t="n"/>
      <c r="E380" s="8" t="n"/>
      <c r="F380" s="8" t="n"/>
      <c r="G380" s="8" t="n"/>
      <c r="H380" s="8" t="n"/>
      <c r="I380" s="9">
        <f>IF($A380="","",ROUND(SUM($F380:$H380),2))</f>
        <v/>
      </c>
      <c r="J380" s="10">
        <f>IF($A380="","",UPPER(TRIM($A380))&amp;"|"&amp;UPPER(SUBSTITUTE(TRIM($C380)," ","")))</f>
        <v/>
      </c>
      <c r="K380" s="9">
        <f>IF($J380="","",SUMIFS('Purchase Register'!$I:$I,'Purchase Register'!$J:$J,$J380))</f>
        <v/>
      </c>
      <c r="L380" s="9">
        <f>IF($J380="","",ROUND($I380-$K380,2))</f>
        <v/>
      </c>
      <c r="M380" s="11">
        <f>IF($J380="","",IF(COUNTIFS('Purchase Register'!$J:$J,$J380)=0,"Missing in books",IF(ABS($L380)&lt;=Summary!$B$4,"Matched","Value mismatch")))</f>
        <v/>
      </c>
    </row>
    <row r="381">
      <c r="A381" s="6" t="n"/>
      <c r="B381" s="6" t="n"/>
      <c r="C381" s="6" t="n"/>
      <c r="D381" s="7" t="n"/>
      <c r="E381" s="8" t="n"/>
      <c r="F381" s="8" t="n"/>
      <c r="G381" s="8" t="n"/>
      <c r="H381" s="8" t="n"/>
      <c r="I381" s="9">
        <f>IF($A381="","",ROUND(SUM($F381:$H381),2))</f>
        <v/>
      </c>
      <c r="J381" s="10">
        <f>IF($A381="","",UPPER(TRIM($A381))&amp;"|"&amp;UPPER(SUBSTITUTE(TRIM($C381)," ","")))</f>
        <v/>
      </c>
      <c r="K381" s="9">
        <f>IF($J381="","",SUMIFS('Purchase Register'!$I:$I,'Purchase Register'!$J:$J,$J381))</f>
        <v/>
      </c>
      <c r="L381" s="9">
        <f>IF($J381="","",ROUND($I381-$K381,2))</f>
        <v/>
      </c>
      <c r="M381" s="11">
        <f>IF($J381="","",IF(COUNTIFS('Purchase Register'!$J:$J,$J381)=0,"Missing in books",IF(ABS($L381)&lt;=Summary!$B$4,"Matched","Value mismatch")))</f>
        <v/>
      </c>
    </row>
    <row r="382">
      <c r="A382" s="6" t="n"/>
      <c r="B382" s="6" t="n"/>
      <c r="C382" s="6" t="n"/>
      <c r="D382" s="7" t="n"/>
      <c r="E382" s="8" t="n"/>
      <c r="F382" s="8" t="n"/>
      <c r="G382" s="8" t="n"/>
      <c r="H382" s="8" t="n"/>
      <c r="I382" s="9">
        <f>IF($A382="","",ROUND(SUM($F382:$H382),2))</f>
        <v/>
      </c>
      <c r="J382" s="10">
        <f>IF($A382="","",UPPER(TRIM($A382))&amp;"|"&amp;UPPER(SUBSTITUTE(TRIM($C382)," ","")))</f>
        <v/>
      </c>
      <c r="K382" s="9">
        <f>IF($J382="","",SUMIFS('Purchase Register'!$I:$I,'Purchase Register'!$J:$J,$J382))</f>
        <v/>
      </c>
      <c r="L382" s="9">
        <f>IF($J382="","",ROUND($I382-$K382,2))</f>
        <v/>
      </c>
      <c r="M382" s="11">
        <f>IF($J382="","",IF(COUNTIFS('Purchase Register'!$J:$J,$J382)=0,"Missing in books",IF(ABS($L382)&lt;=Summary!$B$4,"Matched","Value mismatch")))</f>
        <v/>
      </c>
    </row>
    <row r="383">
      <c r="A383" s="6" t="n"/>
      <c r="B383" s="6" t="n"/>
      <c r="C383" s="6" t="n"/>
      <c r="D383" s="7" t="n"/>
      <c r="E383" s="8" t="n"/>
      <c r="F383" s="8" t="n"/>
      <c r="G383" s="8" t="n"/>
      <c r="H383" s="8" t="n"/>
      <c r="I383" s="9">
        <f>IF($A383="","",ROUND(SUM($F383:$H383),2))</f>
        <v/>
      </c>
      <c r="J383" s="10">
        <f>IF($A383="","",UPPER(TRIM($A383))&amp;"|"&amp;UPPER(SUBSTITUTE(TRIM($C383)," ","")))</f>
        <v/>
      </c>
      <c r="K383" s="9">
        <f>IF($J383="","",SUMIFS('Purchase Register'!$I:$I,'Purchase Register'!$J:$J,$J383))</f>
        <v/>
      </c>
      <c r="L383" s="9">
        <f>IF($J383="","",ROUND($I383-$K383,2))</f>
        <v/>
      </c>
      <c r="M383" s="11">
        <f>IF($J383="","",IF(COUNTIFS('Purchase Register'!$J:$J,$J383)=0,"Missing in books",IF(ABS($L383)&lt;=Summary!$B$4,"Matched","Value mismatch")))</f>
        <v/>
      </c>
    </row>
    <row r="384">
      <c r="A384" s="6" t="n"/>
      <c r="B384" s="6" t="n"/>
      <c r="C384" s="6" t="n"/>
      <c r="D384" s="7" t="n"/>
      <c r="E384" s="8" t="n"/>
      <c r="F384" s="8" t="n"/>
      <c r="G384" s="8" t="n"/>
      <c r="H384" s="8" t="n"/>
      <c r="I384" s="9">
        <f>IF($A384="","",ROUND(SUM($F384:$H384),2))</f>
        <v/>
      </c>
      <c r="J384" s="10">
        <f>IF($A384="","",UPPER(TRIM($A384))&amp;"|"&amp;UPPER(SUBSTITUTE(TRIM($C384)," ","")))</f>
        <v/>
      </c>
      <c r="K384" s="9">
        <f>IF($J384="","",SUMIFS('Purchase Register'!$I:$I,'Purchase Register'!$J:$J,$J384))</f>
        <v/>
      </c>
      <c r="L384" s="9">
        <f>IF($J384="","",ROUND($I384-$K384,2))</f>
        <v/>
      </c>
      <c r="M384" s="11">
        <f>IF($J384="","",IF(COUNTIFS('Purchase Register'!$J:$J,$J384)=0,"Missing in books",IF(ABS($L384)&lt;=Summary!$B$4,"Matched","Value mismatch")))</f>
        <v/>
      </c>
    </row>
    <row r="385">
      <c r="A385" s="6" t="n"/>
      <c r="B385" s="6" t="n"/>
      <c r="C385" s="6" t="n"/>
      <c r="D385" s="7" t="n"/>
      <c r="E385" s="8" t="n"/>
      <c r="F385" s="8" t="n"/>
      <c r="G385" s="8" t="n"/>
      <c r="H385" s="8" t="n"/>
      <c r="I385" s="9">
        <f>IF($A385="","",ROUND(SUM($F385:$H385),2))</f>
        <v/>
      </c>
      <c r="J385" s="10">
        <f>IF($A385="","",UPPER(TRIM($A385))&amp;"|"&amp;UPPER(SUBSTITUTE(TRIM($C385)," ","")))</f>
        <v/>
      </c>
      <c r="K385" s="9">
        <f>IF($J385="","",SUMIFS('Purchase Register'!$I:$I,'Purchase Register'!$J:$J,$J385))</f>
        <v/>
      </c>
      <c r="L385" s="9">
        <f>IF($J385="","",ROUND($I385-$K385,2))</f>
        <v/>
      </c>
      <c r="M385" s="11">
        <f>IF($J385="","",IF(COUNTIFS('Purchase Register'!$J:$J,$J385)=0,"Missing in books",IF(ABS($L385)&lt;=Summary!$B$4,"Matched","Value mismatch")))</f>
        <v/>
      </c>
    </row>
    <row r="386">
      <c r="A386" s="6" t="n"/>
      <c r="B386" s="6" t="n"/>
      <c r="C386" s="6" t="n"/>
      <c r="D386" s="7" t="n"/>
      <c r="E386" s="8" t="n"/>
      <c r="F386" s="8" t="n"/>
      <c r="G386" s="8" t="n"/>
      <c r="H386" s="8" t="n"/>
      <c r="I386" s="9">
        <f>IF($A386="","",ROUND(SUM($F386:$H386),2))</f>
        <v/>
      </c>
      <c r="J386" s="10">
        <f>IF($A386="","",UPPER(TRIM($A386))&amp;"|"&amp;UPPER(SUBSTITUTE(TRIM($C386)," ","")))</f>
        <v/>
      </c>
      <c r="K386" s="9">
        <f>IF($J386="","",SUMIFS('Purchase Register'!$I:$I,'Purchase Register'!$J:$J,$J386))</f>
        <v/>
      </c>
      <c r="L386" s="9">
        <f>IF($J386="","",ROUND($I386-$K386,2))</f>
        <v/>
      </c>
      <c r="M386" s="11">
        <f>IF($J386="","",IF(COUNTIFS('Purchase Register'!$J:$J,$J386)=0,"Missing in books",IF(ABS($L386)&lt;=Summary!$B$4,"Matched","Value mismatch")))</f>
        <v/>
      </c>
    </row>
    <row r="387">
      <c r="A387" s="6" t="n"/>
      <c r="B387" s="6" t="n"/>
      <c r="C387" s="6" t="n"/>
      <c r="D387" s="7" t="n"/>
      <c r="E387" s="8" t="n"/>
      <c r="F387" s="8" t="n"/>
      <c r="G387" s="8" t="n"/>
      <c r="H387" s="8" t="n"/>
      <c r="I387" s="9">
        <f>IF($A387="","",ROUND(SUM($F387:$H387),2))</f>
        <v/>
      </c>
      <c r="J387" s="10">
        <f>IF($A387="","",UPPER(TRIM($A387))&amp;"|"&amp;UPPER(SUBSTITUTE(TRIM($C387)," ","")))</f>
        <v/>
      </c>
      <c r="K387" s="9">
        <f>IF($J387="","",SUMIFS('Purchase Register'!$I:$I,'Purchase Register'!$J:$J,$J387))</f>
        <v/>
      </c>
      <c r="L387" s="9">
        <f>IF($J387="","",ROUND($I387-$K387,2))</f>
        <v/>
      </c>
      <c r="M387" s="11">
        <f>IF($J387="","",IF(COUNTIFS('Purchase Register'!$J:$J,$J387)=0,"Missing in books",IF(ABS($L387)&lt;=Summary!$B$4,"Matched","Value mismatch")))</f>
        <v/>
      </c>
    </row>
    <row r="388">
      <c r="A388" s="6" t="n"/>
      <c r="B388" s="6" t="n"/>
      <c r="C388" s="6" t="n"/>
      <c r="D388" s="7" t="n"/>
      <c r="E388" s="8" t="n"/>
      <c r="F388" s="8" t="n"/>
      <c r="G388" s="8" t="n"/>
      <c r="H388" s="8" t="n"/>
      <c r="I388" s="9">
        <f>IF($A388="","",ROUND(SUM($F388:$H388),2))</f>
        <v/>
      </c>
      <c r="J388" s="10">
        <f>IF($A388="","",UPPER(TRIM($A388))&amp;"|"&amp;UPPER(SUBSTITUTE(TRIM($C388)," ","")))</f>
        <v/>
      </c>
      <c r="K388" s="9">
        <f>IF($J388="","",SUMIFS('Purchase Register'!$I:$I,'Purchase Register'!$J:$J,$J388))</f>
        <v/>
      </c>
      <c r="L388" s="9">
        <f>IF($J388="","",ROUND($I388-$K388,2))</f>
        <v/>
      </c>
      <c r="M388" s="11">
        <f>IF($J388="","",IF(COUNTIFS('Purchase Register'!$J:$J,$J388)=0,"Missing in books",IF(ABS($L388)&lt;=Summary!$B$4,"Matched","Value mismatch")))</f>
        <v/>
      </c>
    </row>
    <row r="389">
      <c r="A389" s="6" t="n"/>
      <c r="B389" s="6" t="n"/>
      <c r="C389" s="6" t="n"/>
      <c r="D389" s="7" t="n"/>
      <c r="E389" s="8" t="n"/>
      <c r="F389" s="8" t="n"/>
      <c r="G389" s="8" t="n"/>
      <c r="H389" s="8" t="n"/>
      <c r="I389" s="9">
        <f>IF($A389="","",ROUND(SUM($F389:$H389),2))</f>
        <v/>
      </c>
      <c r="J389" s="10">
        <f>IF($A389="","",UPPER(TRIM($A389))&amp;"|"&amp;UPPER(SUBSTITUTE(TRIM($C389)," ","")))</f>
        <v/>
      </c>
      <c r="K389" s="9">
        <f>IF($J389="","",SUMIFS('Purchase Register'!$I:$I,'Purchase Register'!$J:$J,$J389))</f>
        <v/>
      </c>
      <c r="L389" s="9">
        <f>IF($J389="","",ROUND($I389-$K389,2))</f>
        <v/>
      </c>
      <c r="M389" s="11">
        <f>IF($J389="","",IF(COUNTIFS('Purchase Register'!$J:$J,$J389)=0,"Missing in books",IF(ABS($L389)&lt;=Summary!$B$4,"Matched","Value mismatch")))</f>
        <v/>
      </c>
    </row>
    <row r="390">
      <c r="A390" s="6" t="n"/>
      <c r="B390" s="6" t="n"/>
      <c r="C390" s="6" t="n"/>
      <c r="D390" s="7" t="n"/>
      <c r="E390" s="8" t="n"/>
      <c r="F390" s="8" t="n"/>
      <c r="G390" s="8" t="n"/>
      <c r="H390" s="8" t="n"/>
      <c r="I390" s="9">
        <f>IF($A390="","",ROUND(SUM($F390:$H390),2))</f>
        <v/>
      </c>
      <c r="J390" s="10">
        <f>IF($A390="","",UPPER(TRIM($A390))&amp;"|"&amp;UPPER(SUBSTITUTE(TRIM($C390)," ","")))</f>
        <v/>
      </c>
      <c r="K390" s="9">
        <f>IF($J390="","",SUMIFS('Purchase Register'!$I:$I,'Purchase Register'!$J:$J,$J390))</f>
        <v/>
      </c>
      <c r="L390" s="9">
        <f>IF($J390="","",ROUND($I390-$K390,2))</f>
        <v/>
      </c>
      <c r="M390" s="11">
        <f>IF($J390="","",IF(COUNTIFS('Purchase Register'!$J:$J,$J390)=0,"Missing in books",IF(ABS($L390)&lt;=Summary!$B$4,"Matched","Value mismatch")))</f>
        <v/>
      </c>
    </row>
    <row r="391">
      <c r="A391" s="6" t="n"/>
      <c r="B391" s="6" t="n"/>
      <c r="C391" s="6" t="n"/>
      <c r="D391" s="7" t="n"/>
      <c r="E391" s="8" t="n"/>
      <c r="F391" s="8" t="n"/>
      <c r="G391" s="8" t="n"/>
      <c r="H391" s="8" t="n"/>
      <c r="I391" s="9">
        <f>IF($A391="","",ROUND(SUM($F391:$H391),2))</f>
        <v/>
      </c>
      <c r="J391" s="10">
        <f>IF($A391="","",UPPER(TRIM($A391))&amp;"|"&amp;UPPER(SUBSTITUTE(TRIM($C391)," ","")))</f>
        <v/>
      </c>
      <c r="K391" s="9">
        <f>IF($J391="","",SUMIFS('Purchase Register'!$I:$I,'Purchase Register'!$J:$J,$J391))</f>
        <v/>
      </c>
      <c r="L391" s="9">
        <f>IF($J391="","",ROUND($I391-$K391,2))</f>
        <v/>
      </c>
      <c r="M391" s="11">
        <f>IF($J391="","",IF(COUNTIFS('Purchase Register'!$J:$J,$J391)=0,"Missing in books",IF(ABS($L391)&lt;=Summary!$B$4,"Matched","Value mismatch")))</f>
        <v/>
      </c>
    </row>
    <row r="392">
      <c r="A392" s="6" t="n"/>
      <c r="B392" s="6" t="n"/>
      <c r="C392" s="6" t="n"/>
      <c r="D392" s="7" t="n"/>
      <c r="E392" s="8" t="n"/>
      <c r="F392" s="8" t="n"/>
      <c r="G392" s="8" t="n"/>
      <c r="H392" s="8" t="n"/>
      <c r="I392" s="9">
        <f>IF($A392="","",ROUND(SUM($F392:$H392),2))</f>
        <v/>
      </c>
      <c r="J392" s="10">
        <f>IF($A392="","",UPPER(TRIM($A392))&amp;"|"&amp;UPPER(SUBSTITUTE(TRIM($C392)," ","")))</f>
        <v/>
      </c>
      <c r="K392" s="9">
        <f>IF($J392="","",SUMIFS('Purchase Register'!$I:$I,'Purchase Register'!$J:$J,$J392))</f>
        <v/>
      </c>
      <c r="L392" s="9">
        <f>IF($J392="","",ROUND($I392-$K392,2))</f>
        <v/>
      </c>
      <c r="M392" s="11">
        <f>IF($J392="","",IF(COUNTIFS('Purchase Register'!$J:$J,$J392)=0,"Missing in books",IF(ABS($L392)&lt;=Summary!$B$4,"Matched","Value mismatch")))</f>
        <v/>
      </c>
    </row>
    <row r="393">
      <c r="A393" s="6" t="n"/>
      <c r="B393" s="6" t="n"/>
      <c r="C393" s="6" t="n"/>
      <c r="D393" s="7" t="n"/>
      <c r="E393" s="8" t="n"/>
      <c r="F393" s="8" t="n"/>
      <c r="G393" s="8" t="n"/>
      <c r="H393" s="8" t="n"/>
      <c r="I393" s="9">
        <f>IF($A393="","",ROUND(SUM($F393:$H393),2))</f>
        <v/>
      </c>
      <c r="J393" s="10">
        <f>IF($A393="","",UPPER(TRIM($A393))&amp;"|"&amp;UPPER(SUBSTITUTE(TRIM($C393)," ","")))</f>
        <v/>
      </c>
      <c r="K393" s="9">
        <f>IF($J393="","",SUMIFS('Purchase Register'!$I:$I,'Purchase Register'!$J:$J,$J393))</f>
        <v/>
      </c>
      <c r="L393" s="9">
        <f>IF($J393="","",ROUND($I393-$K393,2))</f>
        <v/>
      </c>
      <c r="M393" s="11">
        <f>IF($J393="","",IF(COUNTIFS('Purchase Register'!$J:$J,$J393)=0,"Missing in books",IF(ABS($L393)&lt;=Summary!$B$4,"Matched","Value mismatch")))</f>
        <v/>
      </c>
    </row>
    <row r="394">
      <c r="A394" s="6" t="n"/>
      <c r="B394" s="6" t="n"/>
      <c r="C394" s="6" t="n"/>
      <c r="D394" s="7" t="n"/>
      <c r="E394" s="8" t="n"/>
      <c r="F394" s="8" t="n"/>
      <c r="G394" s="8" t="n"/>
      <c r="H394" s="8" t="n"/>
      <c r="I394" s="9">
        <f>IF($A394="","",ROUND(SUM($F394:$H394),2))</f>
        <v/>
      </c>
      <c r="J394" s="10">
        <f>IF($A394="","",UPPER(TRIM($A394))&amp;"|"&amp;UPPER(SUBSTITUTE(TRIM($C394)," ","")))</f>
        <v/>
      </c>
      <c r="K394" s="9">
        <f>IF($J394="","",SUMIFS('Purchase Register'!$I:$I,'Purchase Register'!$J:$J,$J394))</f>
        <v/>
      </c>
      <c r="L394" s="9">
        <f>IF($J394="","",ROUND($I394-$K394,2))</f>
        <v/>
      </c>
      <c r="M394" s="11">
        <f>IF($J394="","",IF(COUNTIFS('Purchase Register'!$J:$J,$J394)=0,"Missing in books",IF(ABS($L394)&lt;=Summary!$B$4,"Matched","Value mismatch")))</f>
        <v/>
      </c>
    </row>
    <row r="395">
      <c r="A395" s="6" t="n"/>
      <c r="B395" s="6" t="n"/>
      <c r="C395" s="6" t="n"/>
      <c r="D395" s="7" t="n"/>
      <c r="E395" s="8" t="n"/>
      <c r="F395" s="8" t="n"/>
      <c r="G395" s="8" t="n"/>
      <c r="H395" s="8" t="n"/>
      <c r="I395" s="9">
        <f>IF($A395="","",ROUND(SUM($F395:$H395),2))</f>
        <v/>
      </c>
      <c r="J395" s="10">
        <f>IF($A395="","",UPPER(TRIM($A395))&amp;"|"&amp;UPPER(SUBSTITUTE(TRIM($C395)," ","")))</f>
        <v/>
      </c>
      <c r="K395" s="9">
        <f>IF($J395="","",SUMIFS('Purchase Register'!$I:$I,'Purchase Register'!$J:$J,$J395))</f>
        <v/>
      </c>
      <c r="L395" s="9">
        <f>IF($J395="","",ROUND($I395-$K395,2))</f>
        <v/>
      </c>
      <c r="M395" s="11">
        <f>IF($J395="","",IF(COUNTIFS('Purchase Register'!$J:$J,$J395)=0,"Missing in books",IF(ABS($L395)&lt;=Summary!$B$4,"Matched","Value mismatch")))</f>
        <v/>
      </c>
    </row>
    <row r="396">
      <c r="A396" s="6" t="n"/>
      <c r="B396" s="6" t="n"/>
      <c r="C396" s="6" t="n"/>
      <c r="D396" s="7" t="n"/>
      <c r="E396" s="8" t="n"/>
      <c r="F396" s="8" t="n"/>
      <c r="G396" s="8" t="n"/>
      <c r="H396" s="8" t="n"/>
      <c r="I396" s="9">
        <f>IF($A396="","",ROUND(SUM($F396:$H396),2))</f>
        <v/>
      </c>
      <c r="J396" s="10">
        <f>IF($A396="","",UPPER(TRIM($A396))&amp;"|"&amp;UPPER(SUBSTITUTE(TRIM($C396)," ","")))</f>
        <v/>
      </c>
      <c r="K396" s="9">
        <f>IF($J396="","",SUMIFS('Purchase Register'!$I:$I,'Purchase Register'!$J:$J,$J396))</f>
        <v/>
      </c>
      <c r="L396" s="9">
        <f>IF($J396="","",ROUND($I396-$K396,2))</f>
        <v/>
      </c>
      <c r="M396" s="11">
        <f>IF($J396="","",IF(COUNTIFS('Purchase Register'!$J:$J,$J396)=0,"Missing in books",IF(ABS($L396)&lt;=Summary!$B$4,"Matched","Value mismatch")))</f>
        <v/>
      </c>
    </row>
    <row r="397">
      <c r="A397" s="6" t="n"/>
      <c r="B397" s="6" t="n"/>
      <c r="C397" s="6" t="n"/>
      <c r="D397" s="7" t="n"/>
      <c r="E397" s="8" t="n"/>
      <c r="F397" s="8" t="n"/>
      <c r="G397" s="8" t="n"/>
      <c r="H397" s="8" t="n"/>
      <c r="I397" s="9">
        <f>IF($A397="","",ROUND(SUM($F397:$H397),2))</f>
        <v/>
      </c>
      <c r="J397" s="10">
        <f>IF($A397="","",UPPER(TRIM($A397))&amp;"|"&amp;UPPER(SUBSTITUTE(TRIM($C397)," ","")))</f>
        <v/>
      </c>
      <c r="K397" s="9">
        <f>IF($J397="","",SUMIFS('Purchase Register'!$I:$I,'Purchase Register'!$J:$J,$J397))</f>
        <v/>
      </c>
      <c r="L397" s="9">
        <f>IF($J397="","",ROUND($I397-$K397,2))</f>
        <v/>
      </c>
      <c r="M397" s="11">
        <f>IF($J397="","",IF(COUNTIFS('Purchase Register'!$J:$J,$J397)=0,"Missing in books",IF(ABS($L397)&lt;=Summary!$B$4,"Matched","Value mismatch")))</f>
        <v/>
      </c>
    </row>
    <row r="398">
      <c r="A398" s="6" t="n"/>
      <c r="B398" s="6" t="n"/>
      <c r="C398" s="6" t="n"/>
      <c r="D398" s="7" t="n"/>
      <c r="E398" s="8" t="n"/>
      <c r="F398" s="8" t="n"/>
      <c r="G398" s="8" t="n"/>
      <c r="H398" s="8" t="n"/>
      <c r="I398" s="9">
        <f>IF($A398="","",ROUND(SUM($F398:$H398),2))</f>
        <v/>
      </c>
      <c r="J398" s="10">
        <f>IF($A398="","",UPPER(TRIM($A398))&amp;"|"&amp;UPPER(SUBSTITUTE(TRIM($C398)," ","")))</f>
        <v/>
      </c>
      <c r="K398" s="9">
        <f>IF($J398="","",SUMIFS('Purchase Register'!$I:$I,'Purchase Register'!$J:$J,$J398))</f>
        <v/>
      </c>
      <c r="L398" s="9">
        <f>IF($J398="","",ROUND($I398-$K398,2))</f>
        <v/>
      </c>
      <c r="M398" s="11">
        <f>IF($J398="","",IF(COUNTIFS('Purchase Register'!$J:$J,$J398)=0,"Missing in books",IF(ABS($L398)&lt;=Summary!$B$4,"Matched","Value mismatch")))</f>
        <v/>
      </c>
    </row>
    <row r="399">
      <c r="A399" s="6" t="n"/>
      <c r="B399" s="6" t="n"/>
      <c r="C399" s="6" t="n"/>
      <c r="D399" s="7" t="n"/>
      <c r="E399" s="8" t="n"/>
      <c r="F399" s="8" t="n"/>
      <c r="G399" s="8" t="n"/>
      <c r="H399" s="8" t="n"/>
      <c r="I399" s="9">
        <f>IF($A399="","",ROUND(SUM($F399:$H399),2))</f>
        <v/>
      </c>
      <c r="J399" s="10">
        <f>IF($A399="","",UPPER(TRIM($A399))&amp;"|"&amp;UPPER(SUBSTITUTE(TRIM($C399)," ","")))</f>
        <v/>
      </c>
      <c r="K399" s="9">
        <f>IF($J399="","",SUMIFS('Purchase Register'!$I:$I,'Purchase Register'!$J:$J,$J399))</f>
        <v/>
      </c>
      <c r="L399" s="9">
        <f>IF($J399="","",ROUND($I399-$K399,2))</f>
        <v/>
      </c>
      <c r="M399" s="11">
        <f>IF($J399="","",IF(COUNTIFS('Purchase Register'!$J:$J,$J399)=0,"Missing in books",IF(ABS($L399)&lt;=Summary!$B$4,"Matched","Value mismatch")))</f>
        <v/>
      </c>
    </row>
    <row r="400">
      <c r="A400" s="6" t="n"/>
      <c r="B400" s="6" t="n"/>
      <c r="C400" s="6" t="n"/>
      <c r="D400" s="7" t="n"/>
      <c r="E400" s="8" t="n"/>
      <c r="F400" s="8" t="n"/>
      <c r="G400" s="8" t="n"/>
      <c r="H400" s="8" t="n"/>
      <c r="I400" s="9">
        <f>IF($A400="","",ROUND(SUM($F400:$H400),2))</f>
        <v/>
      </c>
      <c r="J400" s="10">
        <f>IF($A400="","",UPPER(TRIM($A400))&amp;"|"&amp;UPPER(SUBSTITUTE(TRIM($C400)," ","")))</f>
        <v/>
      </c>
      <c r="K400" s="9">
        <f>IF($J400="","",SUMIFS('Purchase Register'!$I:$I,'Purchase Register'!$J:$J,$J400))</f>
        <v/>
      </c>
      <c r="L400" s="9">
        <f>IF($J400="","",ROUND($I400-$K400,2))</f>
        <v/>
      </c>
      <c r="M400" s="11">
        <f>IF($J400="","",IF(COUNTIFS('Purchase Register'!$J:$J,$J400)=0,"Missing in books",IF(ABS($L400)&lt;=Summary!$B$4,"Matched","Value mismatch")))</f>
        <v/>
      </c>
    </row>
    <row r="401">
      <c r="A401" s="6" t="n"/>
      <c r="B401" s="6" t="n"/>
      <c r="C401" s="6" t="n"/>
      <c r="D401" s="7" t="n"/>
      <c r="E401" s="8" t="n"/>
      <c r="F401" s="8" t="n"/>
      <c r="G401" s="8" t="n"/>
      <c r="H401" s="8" t="n"/>
      <c r="I401" s="9">
        <f>IF($A401="","",ROUND(SUM($F401:$H401),2))</f>
        <v/>
      </c>
      <c r="J401" s="10">
        <f>IF($A401="","",UPPER(TRIM($A401))&amp;"|"&amp;UPPER(SUBSTITUTE(TRIM($C401)," ","")))</f>
        <v/>
      </c>
      <c r="K401" s="9">
        <f>IF($J401="","",SUMIFS('Purchase Register'!$I:$I,'Purchase Register'!$J:$J,$J401))</f>
        <v/>
      </c>
      <c r="L401" s="9">
        <f>IF($J401="","",ROUND($I401-$K401,2))</f>
        <v/>
      </c>
      <c r="M401" s="11">
        <f>IF($J401="","",IF(COUNTIFS('Purchase Register'!$J:$J,$J401)=0,"Missing in books",IF(ABS($L401)&lt;=Summary!$B$4,"Matched","Value mismatch")))</f>
        <v/>
      </c>
    </row>
    <row r="402">
      <c r="A402" s="6" t="n"/>
      <c r="B402" s="6" t="n"/>
      <c r="C402" s="6" t="n"/>
      <c r="D402" s="7" t="n"/>
      <c r="E402" s="8" t="n"/>
      <c r="F402" s="8" t="n"/>
      <c r="G402" s="8" t="n"/>
      <c r="H402" s="8" t="n"/>
      <c r="I402" s="9">
        <f>IF($A402="","",ROUND(SUM($F402:$H402),2))</f>
        <v/>
      </c>
      <c r="J402" s="10">
        <f>IF($A402="","",UPPER(TRIM($A402))&amp;"|"&amp;UPPER(SUBSTITUTE(TRIM($C402)," ","")))</f>
        <v/>
      </c>
      <c r="K402" s="9">
        <f>IF($J402="","",SUMIFS('Purchase Register'!$I:$I,'Purchase Register'!$J:$J,$J402))</f>
        <v/>
      </c>
      <c r="L402" s="9">
        <f>IF($J402="","",ROUND($I402-$K402,2))</f>
        <v/>
      </c>
      <c r="M402" s="11">
        <f>IF($J402="","",IF(COUNTIFS('Purchase Register'!$J:$J,$J402)=0,"Missing in books",IF(ABS($L402)&lt;=Summary!$B$4,"Matched","Value mismatch")))</f>
        <v/>
      </c>
    </row>
    <row r="403">
      <c r="A403" s="6" t="n"/>
      <c r="B403" s="6" t="n"/>
      <c r="C403" s="6" t="n"/>
      <c r="D403" s="7" t="n"/>
      <c r="E403" s="8" t="n"/>
      <c r="F403" s="8" t="n"/>
      <c r="G403" s="8" t="n"/>
      <c r="H403" s="8" t="n"/>
      <c r="I403" s="9">
        <f>IF($A403="","",ROUND(SUM($F403:$H403),2))</f>
        <v/>
      </c>
      <c r="J403" s="10">
        <f>IF($A403="","",UPPER(TRIM($A403))&amp;"|"&amp;UPPER(SUBSTITUTE(TRIM($C403)," ","")))</f>
        <v/>
      </c>
      <c r="K403" s="9">
        <f>IF($J403="","",SUMIFS('Purchase Register'!$I:$I,'Purchase Register'!$J:$J,$J403))</f>
        <v/>
      </c>
      <c r="L403" s="9">
        <f>IF($J403="","",ROUND($I403-$K403,2))</f>
        <v/>
      </c>
      <c r="M403" s="11">
        <f>IF($J403="","",IF(COUNTIFS('Purchase Register'!$J:$J,$J403)=0,"Missing in books",IF(ABS($L403)&lt;=Summary!$B$4,"Matched","Value mismatch")))</f>
        <v/>
      </c>
    </row>
    <row r="404">
      <c r="A404" s="6" t="n"/>
      <c r="B404" s="6" t="n"/>
      <c r="C404" s="6" t="n"/>
      <c r="D404" s="7" t="n"/>
      <c r="E404" s="8" t="n"/>
      <c r="F404" s="8" t="n"/>
      <c r="G404" s="8" t="n"/>
      <c r="H404" s="8" t="n"/>
      <c r="I404" s="9">
        <f>IF($A404="","",ROUND(SUM($F404:$H404),2))</f>
        <v/>
      </c>
      <c r="J404" s="10">
        <f>IF($A404="","",UPPER(TRIM($A404))&amp;"|"&amp;UPPER(SUBSTITUTE(TRIM($C404)," ","")))</f>
        <v/>
      </c>
      <c r="K404" s="9">
        <f>IF($J404="","",SUMIFS('Purchase Register'!$I:$I,'Purchase Register'!$J:$J,$J404))</f>
        <v/>
      </c>
      <c r="L404" s="9">
        <f>IF($J404="","",ROUND($I404-$K404,2))</f>
        <v/>
      </c>
      <c r="M404" s="11">
        <f>IF($J404="","",IF(COUNTIFS('Purchase Register'!$J:$J,$J404)=0,"Missing in books",IF(ABS($L404)&lt;=Summary!$B$4,"Matched","Value mismatch")))</f>
        <v/>
      </c>
    </row>
    <row r="405">
      <c r="A405" s="6" t="n"/>
      <c r="B405" s="6" t="n"/>
      <c r="C405" s="6" t="n"/>
      <c r="D405" s="7" t="n"/>
      <c r="E405" s="8" t="n"/>
      <c r="F405" s="8" t="n"/>
      <c r="G405" s="8" t="n"/>
      <c r="H405" s="8" t="n"/>
      <c r="I405" s="9">
        <f>IF($A405="","",ROUND(SUM($F405:$H405),2))</f>
        <v/>
      </c>
      <c r="J405" s="10">
        <f>IF($A405="","",UPPER(TRIM($A405))&amp;"|"&amp;UPPER(SUBSTITUTE(TRIM($C405)," ","")))</f>
        <v/>
      </c>
      <c r="K405" s="9">
        <f>IF($J405="","",SUMIFS('Purchase Register'!$I:$I,'Purchase Register'!$J:$J,$J405))</f>
        <v/>
      </c>
      <c r="L405" s="9">
        <f>IF($J405="","",ROUND($I405-$K405,2))</f>
        <v/>
      </c>
      <c r="M405" s="11">
        <f>IF($J405="","",IF(COUNTIFS('Purchase Register'!$J:$J,$J405)=0,"Missing in books",IF(ABS($L405)&lt;=Summary!$B$4,"Matched","Value mismatch")))</f>
        <v/>
      </c>
    </row>
    <row r="406">
      <c r="A406" s="6" t="n"/>
      <c r="B406" s="6" t="n"/>
      <c r="C406" s="6" t="n"/>
      <c r="D406" s="7" t="n"/>
      <c r="E406" s="8" t="n"/>
      <c r="F406" s="8" t="n"/>
      <c r="G406" s="8" t="n"/>
      <c r="H406" s="8" t="n"/>
      <c r="I406" s="9">
        <f>IF($A406="","",ROUND(SUM($F406:$H406),2))</f>
        <v/>
      </c>
      <c r="J406" s="10">
        <f>IF($A406="","",UPPER(TRIM($A406))&amp;"|"&amp;UPPER(SUBSTITUTE(TRIM($C406)," ","")))</f>
        <v/>
      </c>
      <c r="K406" s="9">
        <f>IF($J406="","",SUMIFS('Purchase Register'!$I:$I,'Purchase Register'!$J:$J,$J406))</f>
        <v/>
      </c>
      <c r="L406" s="9">
        <f>IF($J406="","",ROUND($I406-$K406,2))</f>
        <v/>
      </c>
      <c r="M406" s="11">
        <f>IF($J406="","",IF(COUNTIFS('Purchase Register'!$J:$J,$J406)=0,"Missing in books",IF(ABS($L406)&lt;=Summary!$B$4,"Matched","Value mismatch")))</f>
        <v/>
      </c>
    </row>
    <row r="407">
      <c r="A407" s="6" t="n"/>
      <c r="B407" s="6" t="n"/>
      <c r="C407" s="6" t="n"/>
      <c r="D407" s="7" t="n"/>
      <c r="E407" s="8" t="n"/>
      <c r="F407" s="8" t="n"/>
      <c r="G407" s="8" t="n"/>
      <c r="H407" s="8" t="n"/>
      <c r="I407" s="9">
        <f>IF($A407="","",ROUND(SUM($F407:$H407),2))</f>
        <v/>
      </c>
      <c r="J407" s="10">
        <f>IF($A407="","",UPPER(TRIM($A407))&amp;"|"&amp;UPPER(SUBSTITUTE(TRIM($C407)," ","")))</f>
        <v/>
      </c>
      <c r="K407" s="9">
        <f>IF($J407="","",SUMIFS('Purchase Register'!$I:$I,'Purchase Register'!$J:$J,$J407))</f>
        <v/>
      </c>
      <c r="L407" s="9">
        <f>IF($J407="","",ROUND($I407-$K407,2))</f>
        <v/>
      </c>
      <c r="M407" s="11">
        <f>IF($J407="","",IF(COUNTIFS('Purchase Register'!$J:$J,$J407)=0,"Missing in books",IF(ABS($L407)&lt;=Summary!$B$4,"Matched","Value mismatch")))</f>
        <v/>
      </c>
    </row>
    <row r="408">
      <c r="A408" s="6" t="n"/>
      <c r="B408" s="6" t="n"/>
      <c r="C408" s="6" t="n"/>
      <c r="D408" s="7" t="n"/>
      <c r="E408" s="8" t="n"/>
      <c r="F408" s="8" t="n"/>
      <c r="G408" s="8" t="n"/>
      <c r="H408" s="8" t="n"/>
      <c r="I408" s="9">
        <f>IF($A408="","",ROUND(SUM($F408:$H408),2))</f>
        <v/>
      </c>
      <c r="J408" s="10">
        <f>IF($A408="","",UPPER(TRIM($A408))&amp;"|"&amp;UPPER(SUBSTITUTE(TRIM($C408)," ","")))</f>
        <v/>
      </c>
      <c r="K408" s="9">
        <f>IF($J408="","",SUMIFS('Purchase Register'!$I:$I,'Purchase Register'!$J:$J,$J408))</f>
        <v/>
      </c>
      <c r="L408" s="9">
        <f>IF($J408="","",ROUND($I408-$K408,2))</f>
        <v/>
      </c>
      <c r="M408" s="11">
        <f>IF($J408="","",IF(COUNTIFS('Purchase Register'!$J:$J,$J408)=0,"Missing in books",IF(ABS($L408)&lt;=Summary!$B$4,"Matched","Value mismatch")))</f>
        <v/>
      </c>
    </row>
    <row r="409">
      <c r="A409" s="6" t="n"/>
      <c r="B409" s="6" t="n"/>
      <c r="C409" s="6" t="n"/>
      <c r="D409" s="7" t="n"/>
      <c r="E409" s="8" t="n"/>
      <c r="F409" s="8" t="n"/>
      <c r="G409" s="8" t="n"/>
      <c r="H409" s="8" t="n"/>
      <c r="I409" s="9">
        <f>IF($A409="","",ROUND(SUM($F409:$H409),2))</f>
        <v/>
      </c>
      <c r="J409" s="10">
        <f>IF($A409="","",UPPER(TRIM($A409))&amp;"|"&amp;UPPER(SUBSTITUTE(TRIM($C409)," ","")))</f>
        <v/>
      </c>
      <c r="K409" s="9">
        <f>IF($J409="","",SUMIFS('Purchase Register'!$I:$I,'Purchase Register'!$J:$J,$J409))</f>
        <v/>
      </c>
      <c r="L409" s="9">
        <f>IF($J409="","",ROUND($I409-$K409,2))</f>
        <v/>
      </c>
      <c r="M409" s="11">
        <f>IF($J409="","",IF(COUNTIFS('Purchase Register'!$J:$J,$J409)=0,"Missing in books",IF(ABS($L409)&lt;=Summary!$B$4,"Matched","Value mismatch")))</f>
        <v/>
      </c>
    </row>
    <row r="410">
      <c r="A410" s="6" t="n"/>
      <c r="B410" s="6" t="n"/>
      <c r="C410" s="6" t="n"/>
      <c r="D410" s="7" t="n"/>
      <c r="E410" s="8" t="n"/>
      <c r="F410" s="8" t="n"/>
      <c r="G410" s="8" t="n"/>
      <c r="H410" s="8" t="n"/>
      <c r="I410" s="9">
        <f>IF($A410="","",ROUND(SUM($F410:$H410),2))</f>
        <v/>
      </c>
      <c r="J410" s="10">
        <f>IF($A410="","",UPPER(TRIM($A410))&amp;"|"&amp;UPPER(SUBSTITUTE(TRIM($C410)," ","")))</f>
        <v/>
      </c>
      <c r="K410" s="9">
        <f>IF($J410="","",SUMIFS('Purchase Register'!$I:$I,'Purchase Register'!$J:$J,$J410))</f>
        <v/>
      </c>
      <c r="L410" s="9">
        <f>IF($J410="","",ROUND($I410-$K410,2))</f>
        <v/>
      </c>
      <c r="M410" s="11">
        <f>IF($J410="","",IF(COUNTIFS('Purchase Register'!$J:$J,$J410)=0,"Missing in books",IF(ABS($L410)&lt;=Summary!$B$4,"Matched","Value mismatch")))</f>
        <v/>
      </c>
    </row>
    <row r="411">
      <c r="A411" s="6" t="n"/>
      <c r="B411" s="6" t="n"/>
      <c r="C411" s="6" t="n"/>
      <c r="D411" s="7" t="n"/>
      <c r="E411" s="8" t="n"/>
      <c r="F411" s="8" t="n"/>
      <c r="G411" s="8" t="n"/>
      <c r="H411" s="8" t="n"/>
      <c r="I411" s="9">
        <f>IF($A411="","",ROUND(SUM($F411:$H411),2))</f>
        <v/>
      </c>
      <c r="J411" s="10">
        <f>IF($A411="","",UPPER(TRIM($A411))&amp;"|"&amp;UPPER(SUBSTITUTE(TRIM($C411)," ","")))</f>
        <v/>
      </c>
      <c r="K411" s="9">
        <f>IF($J411="","",SUMIFS('Purchase Register'!$I:$I,'Purchase Register'!$J:$J,$J411))</f>
        <v/>
      </c>
      <c r="L411" s="9">
        <f>IF($J411="","",ROUND($I411-$K411,2))</f>
        <v/>
      </c>
      <c r="M411" s="11">
        <f>IF($J411="","",IF(COUNTIFS('Purchase Register'!$J:$J,$J411)=0,"Missing in books",IF(ABS($L411)&lt;=Summary!$B$4,"Matched","Value mismatch")))</f>
        <v/>
      </c>
    </row>
    <row r="412">
      <c r="A412" s="6" t="n"/>
      <c r="B412" s="6" t="n"/>
      <c r="C412" s="6" t="n"/>
      <c r="D412" s="7" t="n"/>
      <c r="E412" s="8" t="n"/>
      <c r="F412" s="8" t="n"/>
      <c r="G412" s="8" t="n"/>
      <c r="H412" s="8" t="n"/>
      <c r="I412" s="9">
        <f>IF($A412="","",ROUND(SUM($F412:$H412),2))</f>
        <v/>
      </c>
      <c r="J412" s="10">
        <f>IF($A412="","",UPPER(TRIM($A412))&amp;"|"&amp;UPPER(SUBSTITUTE(TRIM($C412)," ","")))</f>
        <v/>
      </c>
      <c r="K412" s="9">
        <f>IF($J412="","",SUMIFS('Purchase Register'!$I:$I,'Purchase Register'!$J:$J,$J412))</f>
        <v/>
      </c>
      <c r="L412" s="9">
        <f>IF($J412="","",ROUND($I412-$K412,2))</f>
        <v/>
      </c>
      <c r="M412" s="11">
        <f>IF($J412="","",IF(COUNTIFS('Purchase Register'!$J:$J,$J412)=0,"Missing in books",IF(ABS($L412)&lt;=Summary!$B$4,"Matched","Value mismatch")))</f>
        <v/>
      </c>
    </row>
    <row r="413">
      <c r="A413" s="6" t="n"/>
      <c r="B413" s="6" t="n"/>
      <c r="C413" s="6" t="n"/>
      <c r="D413" s="7" t="n"/>
      <c r="E413" s="8" t="n"/>
      <c r="F413" s="8" t="n"/>
      <c r="G413" s="8" t="n"/>
      <c r="H413" s="8" t="n"/>
      <c r="I413" s="9">
        <f>IF($A413="","",ROUND(SUM($F413:$H413),2))</f>
        <v/>
      </c>
      <c r="J413" s="10">
        <f>IF($A413="","",UPPER(TRIM($A413))&amp;"|"&amp;UPPER(SUBSTITUTE(TRIM($C413)," ","")))</f>
        <v/>
      </c>
      <c r="K413" s="9">
        <f>IF($J413="","",SUMIFS('Purchase Register'!$I:$I,'Purchase Register'!$J:$J,$J413))</f>
        <v/>
      </c>
      <c r="L413" s="9">
        <f>IF($J413="","",ROUND($I413-$K413,2))</f>
        <v/>
      </c>
      <c r="M413" s="11">
        <f>IF($J413="","",IF(COUNTIFS('Purchase Register'!$J:$J,$J413)=0,"Missing in books",IF(ABS($L413)&lt;=Summary!$B$4,"Matched","Value mismatch")))</f>
        <v/>
      </c>
    </row>
    <row r="414">
      <c r="A414" s="6" t="n"/>
      <c r="B414" s="6" t="n"/>
      <c r="C414" s="6" t="n"/>
      <c r="D414" s="7" t="n"/>
      <c r="E414" s="8" t="n"/>
      <c r="F414" s="8" t="n"/>
      <c r="G414" s="8" t="n"/>
      <c r="H414" s="8" t="n"/>
      <c r="I414" s="9">
        <f>IF($A414="","",ROUND(SUM($F414:$H414),2))</f>
        <v/>
      </c>
      <c r="J414" s="10">
        <f>IF($A414="","",UPPER(TRIM($A414))&amp;"|"&amp;UPPER(SUBSTITUTE(TRIM($C414)," ","")))</f>
        <v/>
      </c>
      <c r="K414" s="9">
        <f>IF($J414="","",SUMIFS('Purchase Register'!$I:$I,'Purchase Register'!$J:$J,$J414))</f>
        <v/>
      </c>
      <c r="L414" s="9">
        <f>IF($J414="","",ROUND($I414-$K414,2))</f>
        <v/>
      </c>
      <c r="M414" s="11">
        <f>IF($J414="","",IF(COUNTIFS('Purchase Register'!$J:$J,$J414)=0,"Missing in books",IF(ABS($L414)&lt;=Summary!$B$4,"Matched","Value mismatch")))</f>
        <v/>
      </c>
    </row>
    <row r="415">
      <c r="A415" s="6" t="n"/>
      <c r="B415" s="6" t="n"/>
      <c r="C415" s="6" t="n"/>
      <c r="D415" s="7" t="n"/>
      <c r="E415" s="8" t="n"/>
      <c r="F415" s="8" t="n"/>
      <c r="G415" s="8" t="n"/>
      <c r="H415" s="8" t="n"/>
      <c r="I415" s="9">
        <f>IF($A415="","",ROUND(SUM($F415:$H415),2))</f>
        <v/>
      </c>
      <c r="J415" s="10">
        <f>IF($A415="","",UPPER(TRIM($A415))&amp;"|"&amp;UPPER(SUBSTITUTE(TRIM($C415)," ","")))</f>
        <v/>
      </c>
      <c r="K415" s="9">
        <f>IF($J415="","",SUMIFS('Purchase Register'!$I:$I,'Purchase Register'!$J:$J,$J415))</f>
        <v/>
      </c>
      <c r="L415" s="9">
        <f>IF($J415="","",ROUND($I415-$K415,2))</f>
        <v/>
      </c>
      <c r="M415" s="11">
        <f>IF($J415="","",IF(COUNTIFS('Purchase Register'!$J:$J,$J415)=0,"Missing in books",IF(ABS($L415)&lt;=Summary!$B$4,"Matched","Value mismatch")))</f>
        <v/>
      </c>
    </row>
    <row r="416">
      <c r="A416" s="6" t="n"/>
      <c r="B416" s="6" t="n"/>
      <c r="C416" s="6" t="n"/>
      <c r="D416" s="7" t="n"/>
      <c r="E416" s="8" t="n"/>
      <c r="F416" s="8" t="n"/>
      <c r="G416" s="8" t="n"/>
      <c r="H416" s="8" t="n"/>
      <c r="I416" s="9">
        <f>IF($A416="","",ROUND(SUM($F416:$H416),2))</f>
        <v/>
      </c>
      <c r="J416" s="10">
        <f>IF($A416="","",UPPER(TRIM($A416))&amp;"|"&amp;UPPER(SUBSTITUTE(TRIM($C416)," ","")))</f>
        <v/>
      </c>
      <c r="K416" s="9">
        <f>IF($J416="","",SUMIFS('Purchase Register'!$I:$I,'Purchase Register'!$J:$J,$J416))</f>
        <v/>
      </c>
      <c r="L416" s="9">
        <f>IF($J416="","",ROUND($I416-$K416,2))</f>
        <v/>
      </c>
      <c r="M416" s="11">
        <f>IF($J416="","",IF(COUNTIFS('Purchase Register'!$J:$J,$J416)=0,"Missing in books",IF(ABS($L416)&lt;=Summary!$B$4,"Matched","Value mismatch")))</f>
        <v/>
      </c>
    </row>
    <row r="417">
      <c r="A417" s="6" t="n"/>
      <c r="B417" s="6" t="n"/>
      <c r="C417" s="6" t="n"/>
      <c r="D417" s="7" t="n"/>
      <c r="E417" s="8" t="n"/>
      <c r="F417" s="8" t="n"/>
      <c r="G417" s="8" t="n"/>
      <c r="H417" s="8" t="n"/>
      <c r="I417" s="9">
        <f>IF($A417="","",ROUND(SUM($F417:$H417),2))</f>
        <v/>
      </c>
      <c r="J417" s="10">
        <f>IF($A417="","",UPPER(TRIM($A417))&amp;"|"&amp;UPPER(SUBSTITUTE(TRIM($C417)," ","")))</f>
        <v/>
      </c>
      <c r="K417" s="9">
        <f>IF($J417="","",SUMIFS('Purchase Register'!$I:$I,'Purchase Register'!$J:$J,$J417))</f>
        <v/>
      </c>
      <c r="L417" s="9">
        <f>IF($J417="","",ROUND($I417-$K417,2))</f>
        <v/>
      </c>
      <c r="M417" s="11">
        <f>IF($J417="","",IF(COUNTIFS('Purchase Register'!$J:$J,$J417)=0,"Missing in books",IF(ABS($L417)&lt;=Summary!$B$4,"Matched","Value mismatch")))</f>
        <v/>
      </c>
    </row>
    <row r="418">
      <c r="A418" s="6" t="n"/>
      <c r="B418" s="6" t="n"/>
      <c r="C418" s="6" t="n"/>
      <c r="D418" s="7" t="n"/>
      <c r="E418" s="8" t="n"/>
      <c r="F418" s="8" t="n"/>
      <c r="G418" s="8" t="n"/>
      <c r="H418" s="8" t="n"/>
      <c r="I418" s="9">
        <f>IF($A418="","",ROUND(SUM($F418:$H418),2))</f>
        <v/>
      </c>
      <c r="J418" s="10">
        <f>IF($A418="","",UPPER(TRIM($A418))&amp;"|"&amp;UPPER(SUBSTITUTE(TRIM($C418)," ","")))</f>
        <v/>
      </c>
      <c r="K418" s="9">
        <f>IF($J418="","",SUMIFS('Purchase Register'!$I:$I,'Purchase Register'!$J:$J,$J418))</f>
        <v/>
      </c>
      <c r="L418" s="9">
        <f>IF($J418="","",ROUND($I418-$K418,2))</f>
        <v/>
      </c>
      <c r="M418" s="11">
        <f>IF($J418="","",IF(COUNTIFS('Purchase Register'!$J:$J,$J418)=0,"Missing in books",IF(ABS($L418)&lt;=Summary!$B$4,"Matched","Value mismatch")))</f>
        <v/>
      </c>
    </row>
    <row r="419">
      <c r="A419" s="6" t="n"/>
      <c r="B419" s="6" t="n"/>
      <c r="C419" s="6" t="n"/>
      <c r="D419" s="7" t="n"/>
      <c r="E419" s="8" t="n"/>
      <c r="F419" s="8" t="n"/>
      <c r="G419" s="8" t="n"/>
      <c r="H419" s="8" t="n"/>
      <c r="I419" s="9">
        <f>IF($A419="","",ROUND(SUM($F419:$H419),2))</f>
        <v/>
      </c>
      <c r="J419" s="10">
        <f>IF($A419="","",UPPER(TRIM($A419))&amp;"|"&amp;UPPER(SUBSTITUTE(TRIM($C419)," ","")))</f>
        <v/>
      </c>
      <c r="K419" s="9">
        <f>IF($J419="","",SUMIFS('Purchase Register'!$I:$I,'Purchase Register'!$J:$J,$J419))</f>
        <v/>
      </c>
      <c r="L419" s="9">
        <f>IF($J419="","",ROUND($I419-$K419,2))</f>
        <v/>
      </c>
      <c r="M419" s="11">
        <f>IF($J419="","",IF(COUNTIFS('Purchase Register'!$J:$J,$J419)=0,"Missing in books",IF(ABS($L419)&lt;=Summary!$B$4,"Matched","Value mismatch")))</f>
        <v/>
      </c>
    </row>
    <row r="420">
      <c r="A420" s="6" t="n"/>
      <c r="B420" s="6" t="n"/>
      <c r="C420" s="6" t="n"/>
      <c r="D420" s="7" t="n"/>
      <c r="E420" s="8" t="n"/>
      <c r="F420" s="8" t="n"/>
      <c r="G420" s="8" t="n"/>
      <c r="H420" s="8" t="n"/>
      <c r="I420" s="9">
        <f>IF($A420="","",ROUND(SUM($F420:$H420),2))</f>
        <v/>
      </c>
      <c r="J420" s="10">
        <f>IF($A420="","",UPPER(TRIM($A420))&amp;"|"&amp;UPPER(SUBSTITUTE(TRIM($C420)," ","")))</f>
        <v/>
      </c>
      <c r="K420" s="9">
        <f>IF($J420="","",SUMIFS('Purchase Register'!$I:$I,'Purchase Register'!$J:$J,$J420))</f>
        <v/>
      </c>
      <c r="L420" s="9">
        <f>IF($J420="","",ROUND($I420-$K420,2))</f>
        <v/>
      </c>
      <c r="M420" s="11">
        <f>IF($J420="","",IF(COUNTIFS('Purchase Register'!$J:$J,$J420)=0,"Missing in books",IF(ABS($L420)&lt;=Summary!$B$4,"Matched","Value mismatch")))</f>
        <v/>
      </c>
    </row>
    <row r="421">
      <c r="A421" s="6" t="n"/>
      <c r="B421" s="6" t="n"/>
      <c r="C421" s="6" t="n"/>
      <c r="D421" s="7" t="n"/>
      <c r="E421" s="8" t="n"/>
      <c r="F421" s="8" t="n"/>
      <c r="G421" s="8" t="n"/>
      <c r="H421" s="8" t="n"/>
      <c r="I421" s="9">
        <f>IF($A421="","",ROUND(SUM($F421:$H421),2))</f>
        <v/>
      </c>
      <c r="J421" s="10">
        <f>IF($A421="","",UPPER(TRIM($A421))&amp;"|"&amp;UPPER(SUBSTITUTE(TRIM($C421)," ","")))</f>
        <v/>
      </c>
      <c r="K421" s="9">
        <f>IF($J421="","",SUMIFS('Purchase Register'!$I:$I,'Purchase Register'!$J:$J,$J421))</f>
        <v/>
      </c>
      <c r="L421" s="9">
        <f>IF($J421="","",ROUND($I421-$K421,2))</f>
        <v/>
      </c>
      <c r="M421" s="11">
        <f>IF($J421="","",IF(COUNTIFS('Purchase Register'!$J:$J,$J421)=0,"Missing in books",IF(ABS($L421)&lt;=Summary!$B$4,"Matched","Value mismatch")))</f>
        <v/>
      </c>
    </row>
    <row r="422">
      <c r="A422" s="6" t="n"/>
      <c r="B422" s="6" t="n"/>
      <c r="C422" s="6" t="n"/>
      <c r="D422" s="7" t="n"/>
      <c r="E422" s="8" t="n"/>
      <c r="F422" s="8" t="n"/>
      <c r="G422" s="8" t="n"/>
      <c r="H422" s="8" t="n"/>
      <c r="I422" s="9">
        <f>IF($A422="","",ROUND(SUM($F422:$H422),2))</f>
        <v/>
      </c>
      <c r="J422" s="10">
        <f>IF($A422="","",UPPER(TRIM($A422))&amp;"|"&amp;UPPER(SUBSTITUTE(TRIM($C422)," ","")))</f>
        <v/>
      </c>
      <c r="K422" s="9">
        <f>IF($J422="","",SUMIFS('Purchase Register'!$I:$I,'Purchase Register'!$J:$J,$J422))</f>
        <v/>
      </c>
      <c r="L422" s="9">
        <f>IF($J422="","",ROUND($I422-$K422,2))</f>
        <v/>
      </c>
      <c r="M422" s="11">
        <f>IF($J422="","",IF(COUNTIFS('Purchase Register'!$J:$J,$J422)=0,"Missing in books",IF(ABS($L422)&lt;=Summary!$B$4,"Matched","Value mismatch")))</f>
        <v/>
      </c>
    </row>
    <row r="423">
      <c r="A423" s="6" t="n"/>
      <c r="B423" s="6" t="n"/>
      <c r="C423" s="6" t="n"/>
      <c r="D423" s="7" t="n"/>
      <c r="E423" s="8" t="n"/>
      <c r="F423" s="8" t="n"/>
      <c r="G423" s="8" t="n"/>
      <c r="H423" s="8" t="n"/>
      <c r="I423" s="9">
        <f>IF($A423="","",ROUND(SUM($F423:$H423),2))</f>
        <v/>
      </c>
      <c r="J423" s="10">
        <f>IF($A423="","",UPPER(TRIM($A423))&amp;"|"&amp;UPPER(SUBSTITUTE(TRIM($C423)," ","")))</f>
        <v/>
      </c>
      <c r="K423" s="9">
        <f>IF($J423="","",SUMIFS('Purchase Register'!$I:$I,'Purchase Register'!$J:$J,$J423))</f>
        <v/>
      </c>
      <c r="L423" s="9">
        <f>IF($J423="","",ROUND($I423-$K423,2))</f>
        <v/>
      </c>
      <c r="M423" s="11">
        <f>IF($J423="","",IF(COUNTIFS('Purchase Register'!$J:$J,$J423)=0,"Missing in books",IF(ABS($L423)&lt;=Summary!$B$4,"Matched","Value mismatch")))</f>
        <v/>
      </c>
    </row>
    <row r="424">
      <c r="A424" s="6" t="n"/>
      <c r="B424" s="6" t="n"/>
      <c r="C424" s="6" t="n"/>
      <c r="D424" s="7" t="n"/>
      <c r="E424" s="8" t="n"/>
      <c r="F424" s="8" t="n"/>
      <c r="G424" s="8" t="n"/>
      <c r="H424" s="8" t="n"/>
      <c r="I424" s="9">
        <f>IF($A424="","",ROUND(SUM($F424:$H424),2))</f>
        <v/>
      </c>
      <c r="J424" s="10">
        <f>IF($A424="","",UPPER(TRIM($A424))&amp;"|"&amp;UPPER(SUBSTITUTE(TRIM($C424)," ","")))</f>
        <v/>
      </c>
      <c r="K424" s="9">
        <f>IF($J424="","",SUMIFS('Purchase Register'!$I:$I,'Purchase Register'!$J:$J,$J424))</f>
        <v/>
      </c>
      <c r="L424" s="9">
        <f>IF($J424="","",ROUND($I424-$K424,2))</f>
        <v/>
      </c>
      <c r="M424" s="11">
        <f>IF($J424="","",IF(COUNTIFS('Purchase Register'!$J:$J,$J424)=0,"Missing in books",IF(ABS($L424)&lt;=Summary!$B$4,"Matched","Value mismatch")))</f>
        <v/>
      </c>
    </row>
    <row r="425">
      <c r="A425" s="6" t="n"/>
      <c r="B425" s="6" t="n"/>
      <c r="C425" s="6" t="n"/>
      <c r="D425" s="7" t="n"/>
      <c r="E425" s="8" t="n"/>
      <c r="F425" s="8" t="n"/>
      <c r="G425" s="8" t="n"/>
      <c r="H425" s="8" t="n"/>
      <c r="I425" s="9">
        <f>IF($A425="","",ROUND(SUM($F425:$H425),2))</f>
        <v/>
      </c>
      <c r="J425" s="10">
        <f>IF($A425="","",UPPER(TRIM($A425))&amp;"|"&amp;UPPER(SUBSTITUTE(TRIM($C425)," ","")))</f>
        <v/>
      </c>
      <c r="K425" s="9">
        <f>IF($J425="","",SUMIFS('Purchase Register'!$I:$I,'Purchase Register'!$J:$J,$J425))</f>
        <v/>
      </c>
      <c r="L425" s="9">
        <f>IF($J425="","",ROUND($I425-$K425,2))</f>
        <v/>
      </c>
      <c r="M425" s="11">
        <f>IF($J425="","",IF(COUNTIFS('Purchase Register'!$J:$J,$J425)=0,"Missing in books",IF(ABS($L425)&lt;=Summary!$B$4,"Matched","Value mismatch")))</f>
        <v/>
      </c>
    </row>
    <row r="426">
      <c r="A426" s="6" t="n"/>
      <c r="B426" s="6" t="n"/>
      <c r="C426" s="6" t="n"/>
      <c r="D426" s="7" t="n"/>
      <c r="E426" s="8" t="n"/>
      <c r="F426" s="8" t="n"/>
      <c r="G426" s="8" t="n"/>
      <c r="H426" s="8" t="n"/>
      <c r="I426" s="9">
        <f>IF($A426="","",ROUND(SUM($F426:$H426),2))</f>
        <v/>
      </c>
      <c r="J426" s="10">
        <f>IF($A426="","",UPPER(TRIM($A426))&amp;"|"&amp;UPPER(SUBSTITUTE(TRIM($C426)," ","")))</f>
        <v/>
      </c>
      <c r="K426" s="9">
        <f>IF($J426="","",SUMIFS('Purchase Register'!$I:$I,'Purchase Register'!$J:$J,$J426))</f>
        <v/>
      </c>
      <c r="L426" s="9">
        <f>IF($J426="","",ROUND($I426-$K426,2))</f>
        <v/>
      </c>
      <c r="M426" s="11">
        <f>IF($J426="","",IF(COUNTIFS('Purchase Register'!$J:$J,$J426)=0,"Missing in books",IF(ABS($L426)&lt;=Summary!$B$4,"Matched","Value mismatch")))</f>
        <v/>
      </c>
    </row>
    <row r="427">
      <c r="A427" s="6" t="n"/>
      <c r="B427" s="6" t="n"/>
      <c r="C427" s="6" t="n"/>
      <c r="D427" s="7" t="n"/>
      <c r="E427" s="8" t="n"/>
      <c r="F427" s="8" t="n"/>
      <c r="G427" s="8" t="n"/>
      <c r="H427" s="8" t="n"/>
      <c r="I427" s="9">
        <f>IF($A427="","",ROUND(SUM($F427:$H427),2))</f>
        <v/>
      </c>
      <c r="J427" s="10">
        <f>IF($A427="","",UPPER(TRIM($A427))&amp;"|"&amp;UPPER(SUBSTITUTE(TRIM($C427)," ","")))</f>
        <v/>
      </c>
      <c r="K427" s="9">
        <f>IF($J427="","",SUMIFS('Purchase Register'!$I:$I,'Purchase Register'!$J:$J,$J427))</f>
        <v/>
      </c>
      <c r="L427" s="9">
        <f>IF($J427="","",ROUND($I427-$K427,2))</f>
        <v/>
      </c>
      <c r="M427" s="11">
        <f>IF($J427="","",IF(COUNTIFS('Purchase Register'!$J:$J,$J427)=0,"Missing in books",IF(ABS($L427)&lt;=Summary!$B$4,"Matched","Value mismatch")))</f>
        <v/>
      </c>
    </row>
    <row r="428">
      <c r="A428" s="6" t="n"/>
      <c r="B428" s="6" t="n"/>
      <c r="C428" s="6" t="n"/>
      <c r="D428" s="7" t="n"/>
      <c r="E428" s="8" t="n"/>
      <c r="F428" s="8" t="n"/>
      <c r="G428" s="8" t="n"/>
      <c r="H428" s="8" t="n"/>
      <c r="I428" s="9">
        <f>IF($A428="","",ROUND(SUM($F428:$H428),2))</f>
        <v/>
      </c>
      <c r="J428" s="10">
        <f>IF($A428="","",UPPER(TRIM($A428))&amp;"|"&amp;UPPER(SUBSTITUTE(TRIM($C428)," ","")))</f>
        <v/>
      </c>
      <c r="K428" s="9">
        <f>IF($J428="","",SUMIFS('Purchase Register'!$I:$I,'Purchase Register'!$J:$J,$J428))</f>
        <v/>
      </c>
      <c r="L428" s="9">
        <f>IF($J428="","",ROUND($I428-$K428,2))</f>
        <v/>
      </c>
      <c r="M428" s="11">
        <f>IF($J428="","",IF(COUNTIFS('Purchase Register'!$J:$J,$J428)=0,"Missing in books",IF(ABS($L428)&lt;=Summary!$B$4,"Matched","Value mismatch")))</f>
        <v/>
      </c>
    </row>
    <row r="429">
      <c r="A429" s="6" t="n"/>
      <c r="B429" s="6" t="n"/>
      <c r="C429" s="6" t="n"/>
      <c r="D429" s="7" t="n"/>
      <c r="E429" s="8" t="n"/>
      <c r="F429" s="8" t="n"/>
      <c r="G429" s="8" t="n"/>
      <c r="H429" s="8" t="n"/>
      <c r="I429" s="9">
        <f>IF($A429="","",ROUND(SUM($F429:$H429),2))</f>
        <v/>
      </c>
      <c r="J429" s="10">
        <f>IF($A429="","",UPPER(TRIM($A429))&amp;"|"&amp;UPPER(SUBSTITUTE(TRIM($C429)," ","")))</f>
        <v/>
      </c>
      <c r="K429" s="9">
        <f>IF($J429="","",SUMIFS('Purchase Register'!$I:$I,'Purchase Register'!$J:$J,$J429))</f>
        <v/>
      </c>
      <c r="L429" s="9">
        <f>IF($J429="","",ROUND($I429-$K429,2))</f>
        <v/>
      </c>
      <c r="M429" s="11">
        <f>IF($J429="","",IF(COUNTIFS('Purchase Register'!$J:$J,$J429)=0,"Missing in books",IF(ABS($L429)&lt;=Summary!$B$4,"Matched","Value mismatch")))</f>
        <v/>
      </c>
    </row>
    <row r="430">
      <c r="A430" s="6" t="n"/>
      <c r="B430" s="6" t="n"/>
      <c r="C430" s="6" t="n"/>
      <c r="D430" s="7" t="n"/>
      <c r="E430" s="8" t="n"/>
      <c r="F430" s="8" t="n"/>
      <c r="G430" s="8" t="n"/>
      <c r="H430" s="8" t="n"/>
      <c r="I430" s="9">
        <f>IF($A430="","",ROUND(SUM($F430:$H430),2))</f>
        <v/>
      </c>
      <c r="J430" s="10">
        <f>IF($A430="","",UPPER(TRIM($A430))&amp;"|"&amp;UPPER(SUBSTITUTE(TRIM($C430)," ","")))</f>
        <v/>
      </c>
      <c r="K430" s="9">
        <f>IF($J430="","",SUMIFS('Purchase Register'!$I:$I,'Purchase Register'!$J:$J,$J430))</f>
        <v/>
      </c>
      <c r="L430" s="9">
        <f>IF($J430="","",ROUND($I430-$K430,2))</f>
        <v/>
      </c>
      <c r="M430" s="11">
        <f>IF($J430="","",IF(COUNTIFS('Purchase Register'!$J:$J,$J430)=0,"Missing in books",IF(ABS($L430)&lt;=Summary!$B$4,"Matched","Value mismatch")))</f>
        <v/>
      </c>
    </row>
    <row r="431">
      <c r="A431" s="6" t="n"/>
      <c r="B431" s="6" t="n"/>
      <c r="C431" s="6" t="n"/>
      <c r="D431" s="7" t="n"/>
      <c r="E431" s="8" t="n"/>
      <c r="F431" s="8" t="n"/>
      <c r="G431" s="8" t="n"/>
      <c r="H431" s="8" t="n"/>
      <c r="I431" s="9">
        <f>IF($A431="","",ROUND(SUM($F431:$H431),2))</f>
        <v/>
      </c>
      <c r="J431" s="10">
        <f>IF($A431="","",UPPER(TRIM($A431))&amp;"|"&amp;UPPER(SUBSTITUTE(TRIM($C431)," ","")))</f>
        <v/>
      </c>
      <c r="K431" s="9">
        <f>IF($J431="","",SUMIFS('Purchase Register'!$I:$I,'Purchase Register'!$J:$J,$J431))</f>
        <v/>
      </c>
      <c r="L431" s="9">
        <f>IF($J431="","",ROUND($I431-$K431,2))</f>
        <v/>
      </c>
      <c r="M431" s="11">
        <f>IF($J431="","",IF(COUNTIFS('Purchase Register'!$J:$J,$J431)=0,"Missing in books",IF(ABS($L431)&lt;=Summary!$B$4,"Matched","Value mismatch")))</f>
        <v/>
      </c>
    </row>
    <row r="432">
      <c r="A432" s="6" t="n"/>
      <c r="B432" s="6" t="n"/>
      <c r="C432" s="6" t="n"/>
      <c r="D432" s="7" t="n"/>
      <c r="E432" s="8" t="n"/>
      <c r="F432" s="8" t="n"/>
      <c r="G432" s="8" t="n"/>
      <c r="H432" s="8" t="n"/>
      <c r="I432" s="9">
        <f>IF($A432="","",ROUND(SUM($F432:$H432),2))</f>
        <v/>
      </c>
      <c r="J432" s="10">
        <f>IF($A432="","",UPPER(TRIM($A432))&amp;"|"&amp;UPPER(SUBSTITUTE(TRIM($C432)," ","")))</f>
        <v/>
      </c>
      <c r="K432" s="9">
        <f>IF($J432="","",SUMIFS('Purchase Register'!$I:$I,'Purchase Register'!$J:$J,$J432))</f>
        <v/>
      </c>
      <c r="L432" s="9">
        <f>IF($J432="","",ROUND($I432-$K432,2))</f>
        <v/>
      </c>
      <c r="M432" s="11">
        <f>IF($J432="","",IF(COUNTIFS('Purchase Register'!$J:$J,$J432)=0,"Missing in books",IF(ABS($L432)&lt;=Summary!$B$4,"Matched","Value mismatch")))</f>
        <v/>
      </c>
    </row>
    <row r="433">
      <c r="A433" s="6" t="n"/>
      <c r="B433" s="6" t="n"/>
      <c r="C433" s="6" t="n"/>
      <c r="D433" s="7" t="n"/>
      <c r="E433" s="8" t="n"/>
      <c r="F433" s="8" t="n"/>
      <c r="G433" s="8" t="n"/>
      <c r="H433" s="8" t="n"/>
      <c r="I433" s="9">
        <f>IF($A433="","",ROUND(SUM($F433:$H433),2))</f>
        <v/>
      </c>
      <c r="J433" s="10">
        <f>IF($A433="","",UPPER(TRIM($A433))&amp;"|"&amp;UPPER(SUBSTITUTE(TRIM($C433)," ","")))</f>
        <v/>
      </c>
      <c r="K433" s="9">
        <f>IF($J433="","",SUMIFS('Purchase Register'!$I:$I,'Purchase Register'!$J:$J,$J433))</f>
        <v/>
      </c>
      <c r="L433" s="9">
        <f>IF($J433="","",ROUND($I433-$K433,2))</f>
        <v/>
      </c>
      <c r="M433" s="11">
        <f>IF($J433="","",IF(COUNTIFS('Purchase Register'!$J:$J,$J433)=0,"Missing in books",IF(ABS($L433)&lt;=Summary!$B$4,"Matched","Value mismatch")))</f>
        <v/>
      </c>
    </row>
    <row r="434">
      <c r="A434" s="6" t="n"/>
      <c r="B434" s="6" t="n"/>
      <c r="C434" s="6" t="n"/>
      <c r="D434" s="7" t="n"/>
      <c r="E434" s="8" t="n"/>
      <c r="F434" s="8" t="n"/>
      <c r="G434" s="8" t="n"/>
      <c r="H434" s="8" t="n"/>
      <c r="I434" s="9">
        <f>IF($A434="","",ROUND(SUM($F434:$H434),2))</f>
        <v/>
      </c>
      <c r="J434" s="10">
        <f>IF($A434="","",UPPER(TRIM($A434))&amp;"|"&amp;UPPER(SUBSTITUTE(TRIM($C434)," ","")))</f>
        <v/>
      </c>
      <c r="K434" s="9">
        <f>IF($J434="","",SUMIFS('Purchase Register'!$I:$I,'Purchase Register'!$J:$J,$J434))</f>
        <v/>
      </c>
      <c r="L434" s="9">
        <f>IF($J434="","",ROUND($I434-$K434,2))</f>
        <v/>
      </c>
      <c r="M434" s="11">
        <f>IF($J434="","",IF(COUNTIFS('Purchase Register'!$J:$J,$J434)=0,"Missing in books",IF(ABS($L434)&lt;=Summary!$B$4,"Matched","Value mismatch")))</f>
        <v/>
      </c>
    </row>
    <row r="435">
      <c r="A435" s="6" t="n"/>
      <c r="B435" s="6" t="n"/>
      <c r="C435" s="6" t="n"/>
      <c r="D435" s="7" t="n"/>
      <c r="E435" s="8" t="n"/>
      <c r="F435" s="8" t="n"/>
      <c r="G435" s="8" t="n"/>
      <c r="H435" s="8" t="n"/>
      <c r="I435" s="9">
        <f>IF($A435="","",ROUND(SUM($F435:$H435),2))</f>
        <v/>
      </c>
      <c r="J435" s="10">
        <f>IF($A435="","",UPPER(TRIM($A435))&amp;"|"&amp;UPPER(SUBSTITUTE(TRIM($C435)," ","")))</f>
        <v/>
      </c>
      <c r="K435" s="9">
        <f>IF($J435="","",SUMIFS('Purchase Register'!$I:$I,'Purchase Register'!$J:$J,$J435))</f>
        <v/>
      </c>
      <c r="L435" s="9">
        <f>IF($J435="","",ROUND($I435-$K435,2))</f>
        <v/>
      </c>
      <c r="M435" s="11">
        <f>IF($J435="","",IF(COUNTIFS('Purchase Register'!$J:$J,$J435)=0,"Missing in books",IF(ABS($L435)&lt;=Summary!$B$4,"Matched","Value mismatch")))</f>
        <v/>
      </c>
    </row>
    <row r="436">
      <c r="A436" s="6" t="n"/>
      <c r="B436" s="6" t="n"/>
      <c r="C436" s="6" t="n"/>
      <c r="D436" s="7" t="n"/>
      <c r="E436" s="8" t="n"/>
      <c r="F436" s="8" t="n"/>
      <c r="G436" s="8" t="n"/>
      <c r="H436" s="8" t="n"/>
      <c r="I436" s="9">
        <f>IF($A436="","",ROUND(SUM($F436:$H436),2))</f>
        <v/>
      </c>
      <c r="J436" s="10">
        <f>IF($A436="","",UPPER(TRIM($A436))&amp;"|"&amp;UPPER(SUBSTITUTE(TRIM($C436)," ","")))</f>
        <v/>
      </c>
      <c r="K436" s="9">
        <f>IF($J436="","",SUMIFS('Purchase Register'!$I:$I,'Purchase Register'!$J:$J,$J436))</f>
        <v/>
      </c>
      <c r="L436" s="9">
        <f>IF($J436="","",ROUND($I436-$K436,2))</f>
        <v/>
      </c>
      <c r="M436" s="11">
        <f>IF($J436="","",IF(COUNTIFS('Purchase Register'!$J:$J,$J436)=0,"Missing in books",IF(ABS($L436)&lt;=Summary!$B$4,"Matched","Value mismatch")))</f>
        <v/>
      </c>
    </row>
    <row r="437">
      <c r="A437" s="6" t="n"/>
      <c r="B437" s="6" t="n"/>
      <c r="C437" s="6" t="n"/>
      <c r="D437" s="7" t="n"/>
      <c r="E437" s="8" t="n"/>
      <c r="F437" s="8" t="n"/>
      <c r="G437" s="8" t="n"/>
      <c r="H437" s="8" t="n"/>
      <c r="I437" s="9">
        <f>IF($A437="","",ROUND(SUM($F437:$H437),2))</f>
        <v/>
      </c>
      <c r="J437" s="10">
        <f>IF($A437="","",UPPER(TRIM($A437))&amp;"|"&amp;UPPER(SUBSTITUTE(TRIM($C437)," ","")))</f>
        <v/>
      </c>
      <c r="K437" s="9">
        <f>IF($J437="","",SUMIFS('Purchase Register'!$I:$I,'Purchase Register'!$J:$J,$J437))</f>
        <v/>
      </c>
      <c r="L437" s="9">
        <f>IF($J437="","",ROUND($I437-$K437,2))</f>
        <v/>
      </c>
      <c r="M437" s="11">
        <f>IF($J437="","",IF(COUNTIFS('Purchase Register'!$J:$J,$J437)=0,"Missing in books",IF(ABS($L437)&lt;=Summary!$B$4,"Matched","Value mismatch")))</f>
        <v/>
      </c>
    </row>
    <row r="438">
      <c r="A438" s="6" t="n"/>
      <c r="B438" s="6" t="n"/>
      <c r="C438" s="6" t="n"/>
      <c r="D438" s="7" t="n"/>
      <c r="E438" s="8" t="n"/>
      <c r="F438" s="8" t="n"/>
      <c r="G438" s="8" t="n"/>
      <c r="H438" s="8" t="n"/>
      <c r="I438" s="9">
        <f>IF($A438="","",ROUND(SUM($F438:$H438),2))</f>
        <v/>
      </c>
      <c r="J438" s="10">
        <f>IF($A438="","",UPPER(TRIM($A438))&amp;"|"&amp;UPPER(SUBSTITUTE(TRIM($C438)," ","")))</f>
        <v/>
      </c>
      <c r="K438" s="9">
        <f>IF($J438="","",SUMIFS('Purchase Register'!$I:$I,'Purchase Register'!$J:$J,$J438))</f>
        <v/>
      </c>
      <c r="L438" s="9">
        <f>IF($J438="","",ROUND($I438-$K438,2))</f>
        <v/>
      </c>
      <c r="M438" s="11">
        <f>IF($J438="","",IF(COUNTIFS('Purchase Register'!$J:$J,$J438)=0,"Missing in books",IF(ABS($L438)&lt;=Summary!$B$4,"Matched","Value mismatch")))</f>
        <v/>
      </c>
    </row>
    <row r="439">
      <c r="A439" s="6" t="n"/>
      <c r="B439" s="6" t="n"/>
      <c r="C439" s="6" t="n"/>
      <c r="D439" s="7" t="n"/>
      <c r="E439" s="8" t="n"/>
      <c r="F439" s="8" t="n"/>
      <c r="G439" s="8" t="n"/>
      <c r="H439" s="8" t="n"/>
      <c r="I439" s="9">
        <f>IF($A439="","",ROUND(SUM($F439:$H439),2))</f>
        <v/>
      </c>
      <c r="J439" s="10">
        <f>IF($A439="","",UPPER(TRIM($A439))&amp;"|"&amp;UPPER(SUBSTITUTE(TRIM($C439)," ","")))</f>
        <v/>
      </c>
      <c r="K439" s="9">
        <f>IF($J439="","",SUMIFS('Purchase Register'!$I:$I,'Purchase Register'!$J:$J,$J439))</f>
        <v/>
      </c>
      <c r="L439" s="9">
        <f>IF($J439="","",ROUND($I439-$K439,2))</f>
        <v/>
      </c>
      <c r="M439" s="11">
        <f>IF($J439="","",IF(COUNTIFS('Purchase Register'!$J:$J,$J439)=0,"Missing in books",IF(ABS($L439)&lt;=Summary!$B$4,"Matched","Value mismatch")))</f>
        <v/>
      </c>
    </row>
    <row r="440">
      <c r="A440" s="6" t="n"/>
      <c r="B440" s="6" t="n"/>
      <c r="C440" s="6" t="n"/>
      <c r="D440" s="7" t="n"/>
      <c r="E440" s="8" t="n"/>
      <c r="F440" s="8" t="n"/>
      <c r="G440" s="8" t="n"/>
      <c r="H440" s="8" t="n"/>
      <c r="I440" s="9">
        <f>IF($A440="","",ROUND(SUM($F440:$H440),2))</f>
        <v/>
      </c>
      <c r="J440" s="10">
        <f>IF($A440="","",UPPER(TRIM($A440))&amp;"|"&amp;UPPER(SUBSTITUTE(TRIM($C440)," ","")))</f>
        <v/>
      </c>
      <c r="K440" s="9">
        <f>IF($J440="","",SUMIFS('Purchase Register'!$I:$I,'Purchase Register'!$J:$J,$J440))</f>
        <v/>
      </c>
      <c r="L440" s="9">
        <f>IF($J440="","",ROUND($I440-$K440,2))</f>
        <v/>
      </c>
      <c r="M440" s="11">
        <f>IF($J440="","",IF(COUNTIFS('Purchase Register'!$J:$J,$J440)=0,"Missing in books",IF(ABS($L440)&lt;=Summary!$B$4,"Matched","Value mismatch")))</f>
        <v/>
      </c>
    </row>
    <row r="441">
      <c r="A441" s="6" t="n"/>
      <c r="B441" s="6" t="n"/>
      <c r="C441" s="6" t="n"/>
      <c r="D441" s="7" t="n"/>
      <c r="E441" s="8" t="n"/>
      <c r="F441" s="8" t="n"/>
      <c r="G441" s="8" t="n"/>
      <c r="H441" s="8" t="n"/>
      <c r="I441" s="9">
        <f>IF($A441="","",ROUND(SUM($F441:$H441),2))</f>
        <v/>
      </c>
      <c r="J441" s="10">
        <f>IF($A441="","",UPPER(TRIM($A441))&amp;"|"&amp;UPPER(SUBSTITUTE(TRIM($C441)," ","")))</f>
        <v/>
      </c>
      <c r="K441" s="9">
        <f>IF($J441="","",SUMIFS('Purchase Register'!$I:$I,'Purchase Register'!$J:$J,$J441))</f>
        <v/>
      </c>
      <c r="L441" s="9">
        <f>IF($J441="","",ROUND($I441-$K441,2))</f>
        <v/>
      </c>
      <c r="M441" s="11">
        <f>IF($J441="","",IF(COUNTIFS('Purchase Register'!$J:$J,$J441)=0,"Missing in books",IF(ABS($L441)&lt;=Summary!$B$4,"Matched","Value mismatch")))</f>
        <v/>
      </c>
    </row>
    <row r="442">
      <c r="A442" s="6" t="n"/>
      <c r="B442" s="6" t="n"/>
      <c r="C442" s="6" t="n"/>
      <c r="D442" s="7" t="n"/>
      <c r="E442" s="8" t="n"/>
      <c r="F442" s="8" t="n"/>
      <c r="G442" s="8" t="n"/>
      <c r="H442" s="8" t="n"/>
      <c r="I442" s="9">
        <f>IF($A442="","",ROUND(SUM($F442:$H442),2))</f>
        <v/>
      </c>
      <c r="J442" s="10">
        <f>IF($A442="","",UPPER(TRIM($A442))&amp;"|"&amp;UPPER(SUBSTITUTE(TRIM($C442)," ","")))</f>
        <v/>
      </c>
      <c r="K442" s="9">
        <f>IF($J442="","",SUMIFS('Purchase Register'!$I:$I,'Purchase Register'!$J:$J,$J442))</f>
        <v/>
      </c>
      <c r="L442" s="9">
        <f>IF($J442="","",ROUND($I442-$K442,2))</f>
        <v/>
      </c>
      <c r="M442" s="11">
        <f>IF($J442="","",IF(COUNTIFS('Purchase Register'!$J:$J,$J442)=0,"Missing in books",IF(ABS($L442)&lt;=Summary!$B$4,"Matched","Value mismatch")))</f>
        <v/>
      </c>
    </row>
    <row r="443">
      <c r="A443" s="6" t="n"/>
      <c r="B443" s="6" t="n"/>
      <c r="C443" s="6" t="n"/>
      <c r="D443" s="7" t="n"/>
      <c r="E443" s="8" t="n"/>
      <c r="F443" s="8" t="n"/>
      <c r="G443" s="8" t="n"/>
      <c r="H443" s="8" t="n"/>
      <c r="I443" s="9">
        <f>IF($A443="","",ROUND(SUM($F443:$H443),2))</f>
        <v/>
      </c>
      <c r="J443" s="10">
        <f>IF($A443="","",UPPER(TRIM($A443))&amp;"|"&amp;UPPER(SUBSTITUTE(TRIM($C443)," ","")))</f>
        <v/>
      </c>
      <c r="K443" s="9">
        <f>IF($J443="","",SUMIFS('Purchase Register'!$I:$I,'Purchase Register'!$J:$J,$J443))</f>
        <v/>
      </c>
      <c r="L443" s="9">
        <f>IF($J443="","",ROUND($I443-$K443,2))</f>
        <v/>
      </c>
      <c r="M443" s="11">
        <f>IF($J443="","",IF(COUNTIFS('Purchase Register'!$J:$J,$J443)=0,"Missing in books",IF(ABS($L443)&lt;=Summary!$B$4,"Matched","Value mismatch")))</f>
        <v/>
      </c>
    </row>
    <row r="444">
      <c r="A444" s="6" t="n"/>
      <c r="B444" s="6" t="n"/>
      <c r="C444" s="6" t="n"/>
      <c r="D444" s="7" t="n"/>
      <c r="E444" s="8" t="n"/>
      <c r="F444" s="8" t="n"/>
      <c r="G444" s="8" t="n"/>
      <c r="H444" s="8" t="n"/>
      <c r="I444" s="9">
        <f>IF($A444="","",ROUND(SUM($F444:$H444),2))</f>
        <v/>
      </c>
      <c r="J444" s="10">
        <f>IF($A444="","",UPPER(TRIM($A444))&amp;"|"&amp;UPPER(SUBSTITUTE(TRIM($C444)," ","")))</f>
        <v/>
      </c>
      <c r="K444" s="9">
        <f>IF($J444="","",SUMIFS('Purchase Register'!$I:$I,'Purchase Register'!$J:$J,$J444))</f>
        <v/>
      </c>
      <c r="L444" s="9">
        <f>IF($J444="","",ROUND($I444-$K444,2))</f>
        <v/>
      </c>
      <c r="M444" s="11">
        <f>IF($J444="","",IF(COUNTIFS('Purchase Register'!$J:$J,$J444)=0,"Missing in books",IF(ABS($L444)&lt;=Summary!$B$4,"Matched","Value mismatch")))</f>
        <v/>
      </c>
    </row>
    <row r="445">
      <c r="A445" s="6" t="n"/>
      <c r="B445" s="6" t="n"/>
      <c r="C445" s="6" t="n"/>
      <c r="D445" s="7" t="n"/>
      <c r="E445" s="8" t="n"/>
      <c r="F445" s="8" t="n"/>
      <c r="G445" s="8" t="n"/>
      <c r="H445" s="8" t="n"/>
      <c r="I445" s="9">
        <f>IF($A445="","",ROUND(SUM($F445:$H445),2))</f>
        <v/>
      </c>
      <c r="J445" s="10">
        <f>IF($A445="","",UPPER(TRIM($A445))&amp;"|"&amp;UPPER(SUBSTITUTE(TRIM($C445)," ","")))</f>
        <v/>
      </c>
      <c r="K445" s="9">
        <f>IF($J445="","",SUMIFS('Purchase Register'!$I:$I,'Purchase Register'!$J:$J,$J445))</f>
        <v/>
      </c>
      <c r="L445" s="9">
        <f>IF($J445="","",ROUND($I445-$K445,2))</f>
        <v/>
      </c>
      <c r="M445" s="11">
        <f>IF($J445="","",IF(COUNTIFS('Purchase Register'!$J:$J,$J445)=0,"Missing in books",IF(ABS($L445)&lt;=Summary!$B$4,"Matched","Value mismatch")))</f>
        <v/>
      </c>
    </row>
    <row r="446">
      <c r="A446" s="6" t="n"/>
      <c r="B446" s="6" t="n"/>
      <c r="C446" s="6" t="n"/>
      <c r="D446" s="7" t="n"/>
      <c r="E446" s="8" t="n"/>
      <c r="F446" s="8" t="n"/>
      <c r="G446" s="8" t="n"/>
      <c r="H446" s="8" t="n"/>
      <c r="I446" s="9">
        <f>IF($A446="","",ROUND(SUM($F446:$H446),2))</f>
        <v/>
      </c>
      <c r="J446" s="10">
        <f>IF($A446="","",UPPER(TRIM($A446))&amp;"|"&amp;UPPER(SUBSTITUTE(TRIM($C446)," ","")))</f>
        <v/>
      </c>
      <c r="K446" s="9">
        <f>IF($J446="","",SUMIFS('Purchase Register'!$I:$I,'Purchase Register'!$J:$J,$J446))</f>
        <v/>
      </c>
      <c r="L446" s="9">
        <f>IF($J446="","",ROUND($I446-$K446,2))</f>
        <v/>
      </c>
      <c r="M446" s="11">
        <f>IF($J446="","",IF(COUNTIFS('Purchase Register'!$J:$J,$J446)=0,"Missing in books",IF(ABS($L446)&lt;=Summary!$B$4,"Matched","Value mismatch")))</f>
        <v/>
      </c>
    </row>
    <row r="447">
      <c r="A447" s="6" t="n"/>
      <c r="B447" s="6" t="n"/>
      <c r="C447" s="6" t="n"/>
      <c r="D447" s="7" t="n"/>
      <c r="E447" s="8" t="n"/>
      <c r="F447" s="8" t="n"/>
      <c r="G447" s="8" t="n"/>
      <c r="H447" s="8" t="n"/>
      <c r="I447" s="9">
        <f>IF($A447="","",ROUND(SUM($F447:$H447),2))</f>
        <v/>
      </c>
      <c r="J447" s="10">
        <f>IF($A447="","",UPPER(TRIM($A447))&amp;"|"&amp;UPPER(SUBSTITUTE(TRIM($C447)," ","")))</f>
        <v/>
      </c>
      <c r="K447" s="9">
        <f>IF($J447="","",SUMIFS('Purchase Register'!$I:$I,'Purchase Register'!$J:$J,$J447))</f>
        <v/>
      </c>
      <c r="L447" s="9">
        <f>IF($J447="","",ROUND($I447-$K447,2))</f>
        <v/>
      </c>
      <c r="M447" s="11">
        <f>IF($J447="","",IF(COUNTIFS('Purchase Register'!$J:$J,$J447)=0,"Missing in books",IF(ABS($L447)&lt;=Summary!$B$4,"Matched","Value mismatch")))</f>
        <v/>
      </c>
    </row>
    <row r="448">
      <c r="A448" s="6" t="n"/>
      <c r="B448" s="6" t="n"/>
      <c r="C448" s="6" t="n"/>
      <c r="D448" s="7" t="n"/>
      <c r="E448" s="8" t="n"/>
      <c r="F448" s="8" t="n"/>
      <c r="G448" s="8" t="n"/>
      <c r="H448" s="8" t="n"/>
      <c r="I448" s="9">
        <f>IF($A448="","",ROUND(SUM($F448:$H448),2))</f>
        <v/>
      </c>
      <c r="J448" s="10">
        <f>IF($A448="","",UPPER(TRIM($A448))&amp;"|"&amp;UPPER(SUBSTITUTE(TRIM($C448)," ","")))</f>
        <v/>
      </c>
      <c r="K448" s="9">
        <f>IF($J448="","",SUMIFS('Purchase Register'!$I:$I,'Purchase Register'!$J:$J,$J448))</f>
        <v/>
      </c>
      <c r="L448" s="9">
        <f>IF($J448="","",ROUND($I448-$K448,2))</f>
        <v/>
      </c>
      <c r="M448" s="11">
        <f>IF($J448="","",IF(COUNTIFS('Purchase Register'!$J:$J,$J448)=0,"Missing in books",IF(ABS($L448)&lt;=Summary!$B$4,"Matched","Value mismatch")))</f>
        <v/>
      </c>
    </row>
    <row r="449">
      <c r="A449" s="6" t="n"/>
      <c r="B449" s="6" t="n"/>
      <c r="C449" s="6" t="n"/>
      <c r="D449" s="7" t="n"/>
      <c r="E449" s="8" t="n"/>
      <c r="F449" s="8" t="n"/>
      <c r="G449" s="8" t="n"/>
      <c r="H449" s="8" t="n"/>
      <c r="I449" s="9">
        <f>IF($A449="","",ROUND(SUM($F449:$H449),2))</f>
        <v/>
      </c>
      <c r="J449" s="10">
        <f>IF($A449="","",UPPER(TRIM($A449))&amp;"|"&amp;UPPER(SUBSTITUTE(TRIM($C449)," ","")))</f>
        <v/>
      </c>
      <c r="K449" s="9">
        <f>IF($J449="","",SUMIFS('Purchase Register'!$I:$I,'Purchase Register'!$J:$J,$J449))</f>
        <v/>
      </c>
      <c r="L449" s="9">
        <f>IF($J449="","",ROUND($I449-$K449,2))</f>
        <v/>
      </c>
      <c r="M449" s="11">
        <f>IF($J449="","",IF(COUNTIFS('Purchase Register'!$J:$J,$J449)=0,"Missing in books",IF(ABS($L449)&lt;=Summary!$B$4,"Matched","Value mismatch")))</f>
        <v/>
      </c>
    </row>
    <row r="450">
      <c r="A450" s="6" t="n"/>
      <c r="B450" s="6" t="n"/>
      <c r="C450" s="6" t="n"/>
      <c r="D450" s="7" t="n"/>
      <c r="E450" s="8" t="n"/>
      <c r="F450" s="8" t="n"/>
      <c r="G450" s="8" t="n"/>
      <c r="H450" s="8" t="n"/>
      <c r="I450" s="9">
        <f>IF($A450="","",ROUND(SUM($F450:$H450),2))</f>
        <v/>
      </c>
      <c r="J450" s="10">
        <f>IF($A450="","",UPPER(TRIM($A450))&amp;"|"&amp;UPPER(SUBSTITUTE(TRIM($C450)," ","")))</f>
        <v/>
      </c>
      <c r="K450" s="9">
        <f>IF($J450="","",SUMIFS('Purchase Register'!$I:$I,'Purchase Register'!$J:$J,$J450))</f>
        <v/>
      </c>
      <c r="L450" s="9">
        <f>IF($J450="","",ROUND($I450-$K450,2))</f>
        <v/>
      </c>
      <c r="M450" s="11">
        <f>IF($J450="","",IF(COUNTIFS('Purchase Register'!$J:$J,$J450)=0,"Missing in books",IF(ABS($L450)&lt;=Summary!$B$4,"Matched","Value mismatch")))</f>
        <v/>
      </c>
    </row>
    <row r="451">
      <c r="A451" s="6" t="n"/>
      <c r="B451" s="6" t="n"/>
      <c r="C451" s="6" t="n"/>
      <c r="D451" s="7" t="n"/>
      <c r="E451" s="8" t="n"/>
      <c r="F451" s="8" t="n"/>
      <c r="G451" s="8" t="n"/>
      <c r="H451" s="8" t="n"/>
      <c r="I451" s="9">
        <f>IF($A451="","",ROUND(SUM($F451:$H451),2))</f>
        <v/>
      </c>
      <c r="J451" s="10">
        <f>IF($A451="","",UPPER(TRIM($A451))&amp;"|"&amp;UPPER(SUBSTITUTE(TRIM($C451)," ","")))</f>
        <v/>
      </c>
      <c r="K451" s="9">
        <f>IF($J451="","",SUMIFS('Purchase Register'!$I:$I,'Purchase Register'!$J:$J,$J451))</f>
        <v/>
      </c>
      <c r="L451" s="9">
        <f>IF($J451="","",ROUND($I451-$K451,2))</f>
        <v/>
      </c>
      <c r="M451" s="11">
        <f>IF($J451="","",IF(COUNTIFS('Purchase Register'!$J:$J,$J451)=0,"Missing in books",IF(ABS($L451)&lt;=Summary!$B$4,"Matched","Value mismatch")))</f>
        <v/>
      </c>
    </row>
    <row r="452">
      <c r="A452" s="6" t="n"/>
      <c r="B452" s="6" t="n"/>
      <c r="C452" s="6" t="n"/>
      <c r="D452" s="7" t="n"/>
      <c r="E452" s="8" t="n"/>
      <c r="F452" s="8" t="n"/>
      <c r="G452" s="8" t="n"/>
      <c r="H452" s="8" t="n"/>
      <c r="I452" s="9">
        <f>IF($A452="","",ROUND(SUM($F452:$H452),2))</f>
        <v/>
      </c>
      <c r="J452" s="10">
        <f>IF($A452="","",UPPER(TRIM($A452))&amp;"|"&amp;UPPER(SUBSTITUTE(TRIM($C452)," ","")))</f>
        <v/>
      </c>
      <c r="K452" s="9">
        <f>IF($J452="","",SUMIFS('Purchase Register'!$I:$I,'Purchase Register'!$J:$J,$J452))</f>
        <v/>
      </c>
      <c r="L452" s="9">
        <f>IF($J452="","",ROUND($I452-$K452,2))</f>
        <v/>
      </c>
      <c r="M452" s="11">
        <f>IF($J452="","",IF(COUNTIFS('Purchase Register'!$J:$J,$J452)=0,"Missing in books",IF(ABS($L452)&lt;=Summary!$B$4,"Matched","Value mismatch")))</f>
        <v/>
      </c>
    </row>
    <row r="453">
      <c r="A453" s="6" t="n"/>
      <c r="B453" s="6" t="n"/>
      <c r="C453" s="6" t="n"/>
      <c r="D453" s="7" t="n"/>
      <c r="E453" s="8" t="n"/>
      <c r="F453" s="8" t="n"/>
      <c r="G453" s="8" t="n"/>
      <c r="H453" s="8" t="n"/>
      <c r="I453" s="9">
        <f>IF($A453="","",ROUND(SUM($F453:$H453),2))</f>
        <v/>
      </c>
      <c r="J453" s="10">
        <f>IF($A453="","",UPPER(TRIM($A453))&amp;"|"&amp;UPPER(SUBSTITUTE(TRIM($C453)," ","")))</f>
        <v/>
      </c>
      <c r="K453" s="9">
        <f>IF($J453="","",SUMIFS('Purchase Register'!$I:$I,'Purchase Register'!$J:$J,$J453))</f>
        <v/>
      </c>
      <c r="L453" s="9">
        <f>IF($J453="","",ROUND($I453-$K453,2))</f>
        <v/>
      </c>
      <c r="M453" s="11">
        <f>IF($J453="","",IF(COUNTIFS('Purchase Register'!$J:$J,$J453)=0,"Missing in books",IF(ABS($L453)&lt;=Summary!$B$4,"Matched","Value mismatch")))</f>
        <v/>
      </c>
    </row>
    <row r="454">
      <c r="A454" s="6" t="n"/>
      <c r="B454" s="6" t="n"/>
      <c r="C454" s="6" t="n"/>
      <c r="D454" s="7" t="n"/>
      <c r="E454" s="8" t="n"/>
      <c r="F454" s="8" t="n"/>
      <c r="G454" s="8" t="n"/>
      <c r="H454" s="8" t="n"/>
      <c r="I454" s="9">
        <f>IF($A454="","",ROUND(SUM($F454:$H454),2))</f>
        <v/>
      </c>
      <c r="J454" s="10">
        <f>IF($A454="","",UPPER(TRIM($A454))&amp;"|"&amp;UPPER(SUBSTITUTE(TRIM($C454)," ","")))</f>
        <v/>
      </c>
      <c r="K454" s="9">
        <f>IF($J454="","",SUMIFS('Purchase Register'!$I:$I,'Purchase Register'!$J:$J,$J454))</f>
        <v/>
      </c>
      <c r="L454" s="9">
        <f>IF($J454="","",ROUND($I454-$K454,2))</f>
        <v/>
      </c>
      <c r="M454" s="11">
        <f>IF($J454="","",IF(COUNTIFS('Purchase Register'!$J:$J,$J454)=0,"Missing in books",IF(ABS($L454)&lt;=Summary!$B$4,"Matched","Value mismatch")))</f>
        <v/>
      </c>
    </row>
    <row r="455">
      <c r="A455" s="6" t="n"/>
      <c r="B455" s="6" t="n"/>
      <c r="C455" s="6" t="n"/>
      <c r="D455" s="7" t="n"/>
      <c r="E455" s="8" t="n"/>
      <c r="F455" s="8" t="n"/>
      <c r="G455" s="8" t="n"/>
      <c r="H455" s="8" t="n"/>
      <c r="I455" s="9">
        <f>IF($A455="","",ROUND(SUM($F455:$H455),2))</f>
        <v/>
      </c>
      <c r="J455" s="10">
        <f>IF($A455="","",UPPER(TRIM($A455))&amp;"|"&amp;UPPER(SUBSTITUTE(TRIM($C455)," ","")))</f>
        <v/>
      </c>
      <c r="K455" s="9">
        <f>IF($J455="","",SUMIFS('Purchase Register'!$I:$I,'Purchase Register'!$J:$J,$J455))</f>
        <v/>
      </c>
      <c r="L455" s="9">
        <f>IF($J455="","",ROUND($I455-$K455,2))</f>
        <v/>
      </c>
      <c r="M455" s="11">
        <f>IF($J455="","",IF(COUNTIFS('Purchase Register'!$J:$J,$J455)=0,"Missing in books",IF(ABS($L455)&lt;=Summary!$B$4,"Matched","Value mismatch")))</f>
        <v/>
      </c>
    </row>
    <row r="456">
      <c r="A456" s="6" t="n"/>
      <c r="B456" s="6" t="n"/>
      <c r="C456" s="6" t="n"/>
      <c r="D456" s="7" t="n"/>
      <c r="E456" s="8" t="n"/>
      <c r="F456" s="8" t="n"/>
      <c r="G456" s="8" t="n"/>
      <c r="H456" s="8" t="n"/>
      <c r="I456" s="9">
        <f>IF($A456="","",ROUND(SUM($F456:$H456),2))</f>
        <v/>
      </c>
      <c r="J456" s="10">
        <f>IF($A456="","",UPPER(TRIM($A456))&amp;"|"&amp;UPPER(SUBSTITUTE(TRIM($C456)," ","")))</f>
        <v/>
      </c>
      <c r="K456" s="9">
        <f>IF($J456="","",SUMIFS('Purchase Register'!$I:$I,'Purchase Register'!$J:$J,$J456))</f>
        <v/>
      </c>
      <c r="L456" s="9">
        <f>IF($J456="","",ROUND($I456-$K456,2))</f>
        <v/>
      </c>
      <c r="M456" s="11">
        <f>IF($J456="","",IF(COUNTIFS('Purchase Register'!$J:$J,$J456)=0,"Missing in books",IF(ABS($L456)&lt;=Summary!$B$4,"Matched","Value mismatch")))</f>
        <v/>
      </c>
    </row>
    <row r="457">
      <c r="A457" s="6" t="n"/>
      <c r="B457" s="6" t="n"/>
      <c r="C457" s="6" t="n"/>
      <c r="D457" s="7" t="n"/>
      <c r="E457" s="8" t="n"/>
      <c r="F457" s="8" t="n"/>
      <c r="G457" s="8" t="n"/>
      <c r="H457" s="8" t="n"/>
      <c r="I457" s="9">
        <f>IF($A457="","",ROUND(SUM($F457:$H457),2))</f>
        <v/>
      </c>
      <c r="J457" s="10">
        <f>IF($A457="","",UPPER(TRIM($A457))&amp;"|"&amp;UPPER(SUBSTITUTE(TRIM($C457)," ","")))</f>
        <v/>
      </c>
      <c r="K457" s="9">
        <f>IF($J457="","",SUMIFS('Purchase Register'!$I:$I,'Purchase Register'!$J:$J,$J457))</f>
        <v/>
      </c>
      <c r="L457" s="9">
        <f>IF($J457="","",ROUND($I457-$K457,2))</f>
        <v/>
      </c>
      <c r="M457" s="11">
        <f>IF($J457="","",IF(COUNTIFS('Purchase Register'!$J:$J,$J457)=0,"Missing in books",IF(ABS($L457)&lt;=Summary!$B$4,"Matched","Value mismatch")))</f>
        <v/>
      </c>
    </row>
    <row r="458">
      <c r="A458" s="6" t="n"/>
      <c r="B458" s="6" t="n"/>
      <c r="C458" s="6" t="n"/>
      <c r="D458" s="7" t="n"/>
      <c r="E458" s="8" t="n"/>
      <c r="F458" s="8" t="n"/>
      <c r="G458" s="8" t="n"/>
      <c r="H458" s="8" t="n"/>
      <c r="I458" s="9">
        <f>IF($A458="","",ROUND(SUM($F458:$H458),2))</f>
        <v/>
      </c>
      <c r="J458" s="10">
        <f>IF($A458="","",UPPER(TRIM($A458))&amp;"|"&amp;UPPER(SUBSTITUTE(TRIM($C458)," ","")))</f>
        <v/>
      </c>
      <c r="K458" s="9">
        <f>IF($J458="","",SUMIFS('Purchase Register'!$I:$I,'Purchase Register'!$J:$J,$J458))</f>
        <v/>
      </c>
      <c r="L458" s="9">
        <f>IF($J458="","",ROUND($I458-$K458,2))</f>
        <v/>
      </c>
      <c r="M458" s="11">
        <f>IF($J458="","",IF(COUNTIFS('Purchase Register'!$J:$J,$J458)=0,"Missing in books",IF(ABS($L458)&lt;=Summary!$B$4,"Matched","Value mismatch")))</f>
        <v/>
      </c>
    </row>
    <row r="459">
      <c r="A459" s="6" t="n"/>
      <c r="B459" s="6" t="n"/>
      <c r="C459" s="6" t="n"/>
      <c r="D459" s="7" t="n"/>
      <c r="E459" s="8" t="n"/>
      <c r="F459" s="8" t="n"/>
      <c r="G459" s="8" t="n"/>
      <c r="H459" s="8" t="n"/>
      <c r="I459" s="9">
        <f>IF($A459="","",ROUND(SUM($F459:$H459),2))</f>
        <v/>
      </c>
      <c r="J459" s="10">
        <f>IF($A459="","",UPPER(TRIM($A459))&amp;"|"&amp;UPPER(SUBSTITUTE(TRIM($C459)," ","")))</f>
        <v/>
      </c>
      <c r="K459" s="9">
        <f>IF($J459="","",SUMIFS('Purchase Register'!$I:$I,'Purchase Register'!$J:$J,$J459))</f>
        <v/>
      </c>
      <c r="L459" s="9">
        <f>IF($J459="","",ROUND($I459-$K459,2))</f>
        <v/>
      </c>
      <c r="M459" s="11">
        <f>IF($J459="","",IF(COUNTIFS('Purchase Register'!$J:$J,$J459)=0,"Missing in books",IF(ABS($L459)&lt;=Summary!$B$4,"Matched","Value mismatch")))</f>
        <v/>
      </c>
    </row>
    <row r="460">
      <c r="A460" s="6" t="n"/>
      <c r="B460" s="6" t="n"/>
      <c r="C460" s="6" t="n"/>
      <c r="D460" s="7" t="n"/>
      <c r="E460" s="8" t="n"/>
      <c r="F460" s="8" t="n"/>
      <c r="G460" s="8" t="n"/>
      <c r="H460" s="8" t="n"/>
      <c r="I460" s="9">
        <f>IF($A460="","",ROUND(SUM($F460:$H460),2))</f>
        <v/>
      </c>
      <c r="J460" s="10">
        <f>IF($A460="","",UPPER(TRIM($A460))&amp;"|"&amp;UPPER(SUBSTITUTE(TRIM($C460)," ","")))</f>
        <v/>
      </c>
      <c r="K460" s="9">
        <f>IF($J460="","",SUMIFS('Purchase Register'!$I:$I,'Purchase Register'!$J:$J,$J460))</f>
        <v/>
      </c>
      <c r="L460" s="9">
        <f>IF($J460="","",ROUND($I460-$K460,2))</f>
        <v/>
      </c>
      <c r="M460" s="11">
        <f>IF($J460="","",IF(COUNTIFS('Purchase Register'!$J:$J,$J460)=0,"Missing in books",IF(ABS($L460)&lt;=Summary!$B$4,"Matched","Value mismatch")))</f>
        <v/>
      </c>
    </row>
    <row r="461">
      <c r="A461" s="6" t="n"/>
      <c r="B461" s="6" t="n"/>
      <c r="C461" s="6" t="n"/>
      <c r="D461" s="7" t="n"/>
      <c r="E461" s="8" t="n"/>
      <c r="F461" s="8" t="n"/>
      <c r="G461" s="8" t="n"/>
      <c r="H461" s="8" t="n"/>
      <c r="I461" s="9">
        <f>IF($A461="","",ROUND(SUM($F461:$H461),2))</f>
        <v/>
      </c>
      <c r="J461" s="10">
        <f>IF($A461="","",UPPER(TRIM($A461))&amp;"|"&amp;UPPER(SUBSTITUTE(TRIM($C461)," ","")))</f>
        <v/>
      </c>
      <c r="K461" s="9">
        <f>IF($J461="","",SUMIFS('Purchase Register'!$I:$I,'Purchase Register'!$J:$J,$J461))</f>
        <v/>
      </c>
      <c r="L461" s="9">
        <f>IF($J461="","",ROUND($I461-$K461,2))</f>
        <v/>
      </c>
      <c r="M461" s="11">
        <f>IF($J461="","",IF(COUNTIFS('Purchase Register'!$J:$J,$J461)=0,"Missing in books",IF(ABS($L461)&lt;=Summary!$B$4,"Matched","Value mismatch")))</f>
        <v/>
      </c>
    </row>
    <row r="462">
      <c r="A462" s="6" t="n"/>
      <c r="B462" s="6" t="n"/>
      <c r="C462" s="6" t="n"/>
      <c r="D462" s="7" t="n"/>
      <c r="E462" s="8" t="n"/>
      <c r="F462" s="8" t="n"/>
      <c r="G462" s="8" t="n"/>
      <c r="H462" s="8" t="n"/>
      <c r="I462" s="9">
        <f>IF($A462="","",ROUND(SUM($F462:$H462),2))</f>
        <v/>
      </c>
      <c r="J462" s="10">
        <f>IF($A462="","",UPPER(TRIM($A462))&amp;"|"&amp;UPPER(SUBSTITUTE(TRIM($C462)," ","")))</f>
        <v/>
      </c>
      <c r="K462" s="9">
        <f>IF($J462="","",SUMIFS('Purchase Register'!$I:$I,'Purchase Register'!$J:$J,$J462))</f>
        <v/>
      </c>
      <c r="L462" s="9">
        <f>IF($J462="","",ROUND($I462-$K462,2))</f>
        <v/>
      </c>
      <c r="M462" s="11">
        <f>IF($J462="","",IF(COUNTIFS('Purchase Register'!$J:$J,$J462)=0,"Missing in books",IF(ABS($L462)&lt;=Summary!$B$4,"Matched","Value mismatch")))</f>
        <v/>
      </c>
    </row>
    <row r="463">
      <c r="A463" s="6" t="n"/>
      <c r="B463" s="6" t="n"/>
      <c r="C463" s="6" t="n"/>
      <c r="D463" s="7" t="n"/>
      <c r="E463" s="8" t="n"/>
      <c r="F463" s="8" t="n"/>
      <c r="G463" s="8" t="n"/>
      <c r="H463" s="8" t="n"/>
      <c r="I463" s="9">
        <f>IF($A463="","",ROUND(SUM($F463:$H463),2))</f>
        <v/>
      </c>
      <c r="J463" s="10">
        <f>IF($A463="","",UPPER(TRIM($A463))&amp;"|"&amp;UPPER(SUBSTITUTE(TRIM($C463)," ","")))</f>
        <v/>
      </c>
      <c r="K463" s="9">
        <f>IF($J463="","",SUMIFS('Purchase Register'!$I:$I,'Purchase Register'!$J:$J,$J463))</f>
        <v/>
      </c>
      <c r="L463" s="9">
        <f>IF($J463="","",ROUND($I463-$K463,2))</f>
        <v/>
      </c>
      <c r="M463" s="11">
        <f>IF($J463="","",IF(COUNTIFS('Purchase Register'!$J:$J,$J463)=0,"Missing in books",IF(ABS($L463)&lt;=Summary!$B$4,"Matched","Value mismatch")))</f>
        <v/>
      </c>
    </row>
    <row r="464">
      <c r="A464" s="6" t="n"/>
      <c r="B464" s="6" t="n"/>
      <c r="C464" s="6" t="n"/>
      <c r="D464" s="7" t="n"/>
      <c r="E464" s="8" t="n"/>
      <c r="F464" s="8" t="n"/>
      <c r="G464" s="8" t="n"/>
      <c r="H464" s="8" t="n"/>
      <c r="I464" s="9">
        <f>IF($A464="","",ROUND(SUM($F464:$H464),2))</f>
        <v/>
      </c>
      <c r="J464" s="10">
        <f>IF($A464="","",UPPER(TRIM($A464))&amp;"|"&amp;UPPER(SUBSTITUTE(TRIM($C464)," ","")))</f>
        <v/>
      </c>
      <c r="K464" s="9">
        <f>IF($J464="","",SUMIFS('Purchase Register'!$I:$I,'Purchase Register'!$J:$J,$J464))</f>
        <v/>
      </c>
      <c r="L464" s="9">
        <f>IF($J464="","",ROUND($I464-$K464,2))</f>
        <v/>
      </c>
      <c r="M464" s="11">
        <f>IF($J464="","",IF(COUNTIFS('Purchase Register'!$J:$J,$J464)=0,"Missing in books",IF(ABS($L464)&lt;=Summary!$B$4,"Matched","Value mismatch")))</f>
        <v/>
      </c>
    </row>
    <row r="465">
      <c r="A465" s="6" t="n"/>
      <c r="B465" s="6" t="n"/>
      <c r="C465" s="6" t="n"/>
      <c r="D465" s="7" t="n"/>
      <c r="E465" s="8" t="n"/>
      <c r="F465" s="8" t="n"/>
      <c r="G465" s="8" t="n"/>
      <c r="H465" s="8" t="n"/>
      <c r="I465" s="9">
        <f>IF($A465="","",ROUND(SUM($F465:$H465),2))</f>
        <v/>
      </c>
      <c r="J465" s="10">
        <f>IF($A465="","",UPPER(TRIM($A465))&amp;"|"&amp;UPPER(SUBSTITUTE(TRIM($C465)," ","")))</f>
        <v/>
      </c>
      <c r="K465" s="9">
        <f>IF($J465="","",SUMIFS('Purchase Register'!$I:$I,'Purchase Register'!$J:$J,$J465))</f>
        <v/>
      </c>
      <c r="L465" s="9">
        <f>IF($J465="","",ROUND($I465-$K465,2))</f>
        <v/>
      </c>
      <c r="M465" s="11">
        <f>IF($J465="","",IF(COUNTIFS('Purchase Register'!$J:$J,$J465)=0,"Missing in books",IF(ABS($L465)&lt;=Summary!$B$4,"Matched","Value mismatch")))</f>
        <v/>
      </c>
    </row>
    <row r="466">
      <c r="A466" s="6" t="n"/>
      <c r="B466" s="6" t="n"/>
      <c r="C466" s="6" t="n"/>
      <c r="D466" s="7" t="n"/>
      <c r="E466" s="8" t="n"/>
      <c r="F466" s="8" t="n"/>
      <c r="G466" s="8" t="n"/>
      <c r="H466" s="8" t="n"/>
      <c r="I466" s="9">
        <f>IF($A466="","",ROUND(SUM($F466:$H466),2))</f>
        <v/>
      </c>
      <c r="J466" s="10">
        <f>IF($A466="","",UPPER(TRIM($A466))&amp;"|"&amp;UPPER(SUBSTITUTE(TRIM($C466)," ","")))</f>
        <v/>
      </c>
      <c r="K466" s="9">
        <f>IF($J466="","",SUMIFS('Purchase Register'!$I:$I,'Purchase Register'!$J:$J,$J466))</f>
        <v/>
      </c>
      <c r="L466" s="9">
        <f>IF($J466="","",ROUND($I466-$K466,2))</f>
        <v/>
      </c>
      <c r="M466" s="11">
        <f>IF($J466="","",IF(COUNTIFS('Purchase Register'!$J:$J,$J466)=0,"Missing in books",IF(ABS($L466)&lt;=Summary!$B$4,"Matched","Value mismatch")))</f>
        <v/>
      </c>
    </row>
    <row r="467">
      <c r="A467" s="6" t="n"/>
      <c r="B467" s="6" t="n"/>
      <c r="C467" s="6" t="n"/>
      <c r="D467" s="7" t="n"/>
      <c r="E467" s="8" t="n"/>
      <c r="F467" s="8" t="n"/>
      <c r="G467" s="8" t="n"/>
      <c r="H467" s="8" t="n"/>
      <c r="I467" s="9">
        <f>IF($A467="","",ROUND(SUM($F467:$H467),2))</f>
        <v/>
      </c>
      <c r="J467" s="10">
        <f>IF($A467="","",UPPER(TRIM($A467))&amp;"|"&amp;UPPER(SUBSTITUTE(TRIM($C467)," ","")))</f>
        <v/>
      </c>
      <c r="K467" s="9">
        <f>IF($J467="","",SUMIFS('Purchase Register'!$I:$I,'Purchase Register'!$J:$J,$J467))</f>
        <v/>
      </c>
      <c r="L467" s="9">
        <f>IF($J467="","",ROUND($I467-$K467,2))</f>
        <v/>
      </c>
      <c r="M467" s="11">
        <f>IF($J467="","",IF(COUNTIFS('Purchase Register'!$J:$J,$J467)=0,"Missing in books",IF(ABS($L467)&lt;=Summary!$B$4,"Matched","Value mismatch")))</f>
        <v/>
      </c>
    </row>
    <row r="468">
      <c r="A468" s="6" t="n"/>
      <c r="B468" s="6" t="n"/>
      <c r="C468" s="6" t="n"/>
      <c r="D468" s="7" t="n"/>
      <c r="E468" s="8" t="n"/>
      <c r="F468" s="8" t="n"/>
      <c r="G468" s="8" t="n"/>
      <c r="H468" s="8" t="n"/>
      <c r="I468" s="9">
        <f>IF($A468="","",ROUND(SUM($F468:$H468),2))</f>
        <v/>
      </c>
      <c r="J468" s="10">
        <f>IF($A468="","",UPPER(TRIM($A468))&amp;"|"&amp;UPPER(SUBSTITUTE(TRIM($C468)," ","")))</f>
        <v/>
      </c>
      <c r="K468" s="9">
        <f>IF($J468="","",SUMIFS('Purchase Register'!$I:$I,'Purchase Register'!$J:$J,$J468))</f>
        <v/>
      </c>
      <c r="L468" s="9">
        <f>IF($J468="","",ROUND($I468-$K468,2))</f>
        <v/>
      </c>
      <c r="M468" s="11">
        <f>IF($J468="","",IF(COUNTIFS('Purchase Register'!$J:$J,$J468)=0,"Missing in books",IF(ABS($L468)&lt;=Summary!$B$4,"Matched","Value mismatch")))</f>
        <v/>
      </c>
    </row>
    <row r="469">
      <c r="A469" s="6" t="n"/>
      <c r="B469" s="6" t="n"/>
      <c r="C469" s="6" t="n"/>
      <c r="D469" s="7" t="n"/>
      <c r="E469" s="8" t="n"/>
      <c r="F469" s="8" t="n"/>
      <c r="G469" s="8" t="n"/>
      <c r="H469" s="8" t="n"/>
      <c r="I469" s="9">
        <f>IF($A469="","",ROUND(SUM($F469:$H469),2))</f>
        <v/>
      </c>
      <c r="J469" s="10">
        <f>IF($A469="","",UPPER(TRIM($A469))&amp;"|"&amp;UPPER(SUBSTITUTE(TRIM($C469)," ","")))</f>
        <v/>
      </c>
      <c r="K469" s="9">
        <f>IF($J469="","",SUMIFS('Purchase Register'!$I:$I,'Purchase Register'!$J:$J,$J469))</f>
        <v/>
      </c>
      <c r="L469" s="9">
        <f>IF($J469="","",ROUND($I469-$K469,2))</f>
        <v/>
      </c>
      <c r="M469" s="11">
        <f>IF($J469="","",IF(COUNTIFS('Purchase Register'!$J:$J,$J469)=0,"Missing in books",IF(ABS($L469)&lt;=Summary!$B$4,"Matched","Value mismatch")))</f>
        <v/>
      </c>
    </row>
    <row r="470">
      <c r="A470" s="6" t="n"/>
      <c r="B470" s="6" t="n"/>
      <c r="C470" s="6" t="n"/>
      <c r="D470" s="7" t="n"/>
      <c r="E470" s="8" t="n"/>
      <c r="F470" s="8" t="n"/>
      <c r="G470" s="8" t="n"/>
      <c r="H470" s="8" t="n"/>
      <c r="I470" s="9">
        <f>IF($A470="","",ROUND(SUM($F470:$H470),2))</f>
        <v/>
      </c>
      <c r="J470" s="10">
        <f>IF($A470="","",UPPER(TRIM($A470))&amp;"|"&amp;UPPER(SUBSTITUTE(TRIM($C470)," ","")))</f>
        <v/>
      </c>
      <c r="K470" s="9">
        <f>IF($J470="","",SUMIFS('Purchase Register'!$I:$I,'Purchase Register'!$J:$J,$J470))</f>
        <v/>
      </c>
      <c r="L470" s="9">
        <f>IF($J470="","",ROUND($I470-$K470,2))</f>
        <v/>
      </c>
      <c r="M470" s="11">
        <f>IF($J470="","",IF(COUNTIFS('Purchase Register'!$J:$J,$J470)=0,"Missing in books",IF(ABS($L470)&lt;=Summary!$B$4,"Matched","Value mismatch")))</f>
        <v/>
      </c>
    </row>
    <row r="471">
      <c r="A471" s="6" t="n"/>
      <c r="B471" s="6" t="n"/>
      <c r="C471" s="6" t="n"/>
      <c r="D471" s="7" t="n"/>
      <c r="E471" s="8" t="n"/>
      <c r="F471" s="8" t="n"/>
      <c r="G471" s="8" t="n"/>
      <c r="H471" s="8" t="n"/>
      <c r="I471" s="9">
        <f>IF($A471="","",ROUND(SUM($F471:$H471),2))</f>
        <v/>
      </c>
      <c r="J471" s="10">
        <f>IF($A471="","",UPPER(TRIM($A471))&amp;"|"&amp;UPPER(SUBSTITUTE(TRIM($C471)," ","")))</f>
        <v/>
      </c>
      <c r="K471" s="9">
        <f>IF($J471="","",SUMIFS('Purchase Register'!$I:$I,'Purchase Register'!$J:$J,$J471))</f>
        <v/>
      </c>
      <c r="L471" s="9">
        <f>IF($J471="","",ROUND($I471-$K471,2))</f>
        <v/>
      </c>
      <c r="M471" s="11">
        <f>IF($J471="","",IF(COUNTIFS('Purchase Register'!$J:$J,$J471)=0,"Missing in books",IF(ABS($L471)&lt;=Summary!$B$4,"Matched","Value mismatch")))</f>
        <v/>
      </c>
    </row>
    <row r="472">
      <c r="A472" s="6" t="n"/>
      <c r="B472" s="6" t="n"/>
      <c r="C472" s="6" t="n"/>
      <c r="D472" s="7" t="n"/>
      <c r="E472" s="8" t="n"/>
      <c r="F472" s="8" t="n"/>
      <c r="G472" s="8" t="n"/>
      <c r="H472" s="8" t="n"/>
      <c r="I472" s="9">
        <f>IF($A472="","",ROUND(SUM($F472:$H472),2))</f>
        <v/>
      </c>
      <c r="J472" s="10">
        <f>IF($A472="","",UPPER(TRIM($A472))&amp;"|"&amp;UPPER(SUBSTITUTE(TRIM($C472)," ","")))</f>
        <v/>
      </c>
      <c r="K472" s="9">
        <f>IF($J472="","",SUMIFS('Purchase Register'!$I:$I,'Purchase Register'!$J:$J,$J472))</f>
        <v/>
      </c>
      <c r="L472" s="9">
        <f>IF($J472="","",ROUND($I472-$K472,2))</f>
        <v/>
      </c>
      <c r="M472" s="11">
        <f>IF($J472="","",IF(COUNTIFS('Purchase Register'!$J:$J,$J472)=0,"Missing in books",IF(ABS($L472)&lt;=Summary!$B$4,"Matched","Value mismatch")))</f>
        <v/>
      </c>
    </row>
    <row r="473">
      <c r="A473" s="6" t="n"/>
      <c r="B473" s="6" t="n"/>
      <c r="C473" s="6" t="n"/>
      <c r="D473" s="7" t="n"/>
      <c r="E473" s="8" t="n"/>
      <c r="F473" s="8" t="n"/>
      <c r="G473" s="8" t="n"/>
      <c r="H473" s="8" t="n"/>
      <c r="I473" s="9">
        <f>IF($A473="","",ROUND(SUM($F473:$H473),2))</f>
        <v/>
      </c>
      <c r="J473" s="10">
        <f>IF($A473="","",UPPER(TRIM($A473))&amp;"|"&amp;UPPER(SUBSTITUTE(TRIM($C473)," ","")))</f>
        <v/>
      </c>
      <c r="K473" s="9">
        <f>IF($J473="","",SUMIFS('Purchase Register'!$I:$I,'Purchase Register'!$J:$J,$J473))</f>
        <v/>
      </c>
      <c r="L473" s="9">
        <f>IF($J473="","",ROUND($I473-$K473,2))</f>
        <v/>
      </c>
      <c r="M473" s="11">
        <f>IF($J473="","",IF(COUNTIFS('Purchase Register'!$J:$J,$J473)=0,"Missing in books",IF(ABS($L473)&lt;=Summary!$B$4,"Matched","Value mismatch")))</f>
        <v/>
      </c>
    </row>
    <row r="474">
      <c r="A474" s="6" t="n"/>
      <c r="B474" s="6" t="n"/>
      <c r="C474" s="6" t="n"/>
      <c r="D474" s="7" t="n"/>
      <c r="E474" s="8" t="n"/>
      <c r="F474" s="8" t="n"/>
      <c r="G474" s="8" t="n"/>
      <c r="H474" s="8" t="n"/>
      <c r="I474" s="9">
        <f>IF($A474="","",ROUND(SUM($F474:$H474),2))</f>
        <v/>
      </c>
      <c r="J474" s="10">
        <f>IF($A474="","",UPPER(TRIM($A474))&amp;"|"&amp;UPPER(SUBSTITUTE(TRIM($C474)," ","")))</f>
        <v/>
      </c>
      <c r="K474" s="9">
        <f>IF($J474="","",SUMIFS('Purchase Register'!$I:$I,'Purchase Register'!$J:$J,$J474))</f>
        <v/>
      </c>
      <c r="L474" s="9">
        <f>IF($J474="","",ROUND($I474-$K474,2))</f>
        <v/>
      </c>
      <c r="M474" s="11">
        <f>IF($J474="","",IF(COUNTIFS('Purchase Register'!$J:$J,$J474)=0,"Missing in books",IF(ABS($L474)&lt;=Summary!$B$4,"Matched","Value mismatch")))</f>
        <v/>
      </c>
    </row>
    <row r="475">
      <c r="A475" s="6" t="n"/>
      <c r="B475" s="6" t="n"/>
      <c r="C475" s="6" t="n"/>
      <c r="D475" s="7" t="n"/>
      <c r="E475" s="8" t="n"/>
      <c r="F475" s="8" t="n"/>
      <c r="G475" s="8" t="n"/>
      <c r="H475" s="8" t="n"/>
      <c r="I475" s="9">
        <f>IF($A475="","",ROUND(SUM($F475:$H475),2))</f>
        <v/>
      </c>
      <c r="J475" s="10">
        <f>IF($A475="","",UPPER(TRIM($A475))&amp;"|"&amp;UPPER(SUBSTITUTE(TRIM($C475)," ","")))</f>
        <v/>
      </c>
      <c r="K475" s="9">
        <f>IF($J475="","",SUMIFS('Purchase Register'!$I:$I,'Purchase Register'!$J:$J,$J475))</f>
        <v/>
      </c>
      <c r="L475" s="9">
        <f>IF($J475="","",ROUND($I475-$K475,2))</f>
        <v/>
      </c>
      <c r="M475" s="11">
        <f>IF($J475="","",IF(COUNTIFS('Purchase Register'!$J:$J,$J475)=0,"Missing in books",IF(ABS($L475)&lt;=Summary!$B$4,"Matched","Value mismatch")))</f>
        <v/>
      </c>
    </row>
    <row r="476">
      <c r="A476" s="6" t="n"/>
      <c r="B476" s="6" t="n"/>
      <c r="C476" s="6" t="n"/>
      <c r="D476" s="7" t="n"/>
      <c r="E476" s="8" t="n"/>
      <c r="F476" s="8" t="n"/>
      <c r="G476" s="8" t="n"/>
      <c r="H476" s="8" t="n"/>
      <c r="I476" s="9">
        <f>IF($A476="","",ROUND(SUM($F476:$H476),2))</f>
        <v/>
      </c>
      <c r="J476" s="10">
        <f>IF($A476="","",UPPER(TRIM($A476))&amp;"|"&amp;UPPER(SUBSTITUTE(TRIM($C476)," ","")))</f>
        <v/>
      </c>
      <c r="K476" s="9">
        <f>IF($J476="","",SUMIFS('Purchase Register'!$I:$I,'Purchase Register'!$J:$J,$J476))</f>
        <v/>
      </c>
      <c r="L476" s="9">
        <f>IF($J476="","",ROUND($I476-$K476,2))</f>
        <v/>
      </c>
      <c r="M476" s="11">
        <f>IF($J476="","",IF(COUNTIFS('Purchase Register'!$J:$J,$J476)=0,"Missing in books",IF(ABS($L476)&lt;=Summary!$B$4,"Matched","Value mismatch")))</f>
        <v/>
      </c>
    </row>
    <row r="477">
      <c r="A477" s="6" t="n"/>
      <c r="B477" s="6" t="n"/>
      <c r="C477" s="6" t="n"/>
      <c r="D477" s="7" t="n"/>
      <c r="E477" s="8" t="n"/>
      <c r="F477" s="8" t="n"/>
      <c r="G477" s="8" t="n"/>
      <c r="H477" s="8" t="n"/>
      <c r="I477" s="9">
        <f>IF($A477="","",ROUND(SUM($F477:$H477),2))</f>
        <v/>
      </c>
      <c r="J477" s="10">
        <f>IF($A477="","",UPPER(TRIM($A477))&amp;"|"&amp;UPPER(SUBSTITUTE(TRIM($C477)," ","")))</f>
        <v/>
      </c>
      <c r="K477" s="9">
        <f>IF($J477="","",SUMIFS('Purchase Register'!$I:$I,'Purchase Register'!$J:$J,$J477))</f>
        <v/>
      </c>
      <c r="L477" s="9">
        <f>IF($J477="","",ROUND($I477-$K477,2))</f>
        <v/>
      </c>
      <c r="M477" s="11">
        <f>IF($J477="","",IF(COUNTIFS('Purchase Register'!$J:$J,$J477)=0,"Missing in books",IF(ABS($L477)&lt;=Summary!$B$4,"Matched","Value mismatch")))</f>
        <v/>
      </c>
    </row>
    <row r="478">
      <c r="A478" s="6" t="n"/>
      <c r="B478" s="6" t="n"/>
      <c r="C478" s="6" t="n"/>
      <c r="D478" s="7" t="n"/>
      <c r="E478" s="8" t="n"/>
      <c r="F478" s="8" t="n"/>
      <c r="G478" s="8" t="n"/>
      <c r="H478" s="8" t="n"/>
      <c r="I478" s="9">
        <f>IF($A478="","",ROUND(SUM($F478:$H478),2))</f>
        <v/>
      </c>
      <c r="J478" s="10">
        <f>IF($A478="","",UPPER(TRIM($A478))&amp;"|"&amp;UPPER(SUBSTITUTE(TRIM($C478)," ","")))</f>
        <v/>
      </c>
      <c r="K478" s="9">
        <f>IF($J478="","",SUMIFS('Purchase Register'!$I:$I,'Purchase Register'!$J:$J,$J478))</f>
        <v/>
      </c>
      <c r="L478" s="9">
        <f>IF($J478="","",ROUND($I478-$K478,2))</f>
        <v/>
      </c>
      <c r="M478" s="11">
        <f>IF($J478="","",IF(COUNTIFS('Purchase Register'!$J:$J,$J478)=0,"Missing in books",IF(ABS($L478)&lt;=Summary!$B$4,"Matched","Value mismatch")))</f>
        <v/>
      </c>
    </row>
    <row r="479">
      <c r="A479" s="6" t="n"/>
      <c r="B479" s="6" t="n"/>
      <c r="C479" s="6" t="n"/>
      <c r="D479" s="7" t="n"/>
      <c r="E479" s="8" t="n"/>
      <c r="F479" s="8" t="n"/>
      <c r="G479" s="8" t="n"/>
      <c r="H479" s="8" t="n"/>
      <c r="I479" s="9">
        <f>IF($A479="","",ROUND(SUM($F479:$H479),2))</f>
        <v/>
      </c>
      <c r="J479" s="10">
        <f>IF($A479="","",UPPER(TRIM($A479))&amp;"|"&amp;UPPER(SUBSTITUTE(TRIM($C479)," ","")))</f>
        <v/>
      </c>
      <c r="K479" s="9">
        <f>IF($J479="","",SUMIFS('Purchase Register'!$I:$I,'Purchase Register'!$J:$J,$J479))</f>
        <v/>
      </c>
      <c r="L479" s="9">
        <f>IF($J479="","",ROUND($I479-$K479,2))</f>
        <v/>
      </c>
      <c r="M479" s="11">
        <f>IF($J479="","",IF(COUNTIFS('Purchase Register'!$J:$J,$J479)=0,"Missing in books",IF(ABS($L479)&lt;=Summary!$B$4,"Matched","Value mismatch")))</f>
        <v/>
      </c>
    </row>
    <row r="480">
      <c r="A480" s="6" t="n"/>
      <c r="B480" s="6" t="n"/>
      <c r="C480" s="6" t="n"/>
      <c r="D480" s="7" t="n"/>
      <c r="E480" s="8" t="n"/>
      <c r="F480" s="8" t="n"/>
      <c r="G480" s="8" t="n"/>
      <c r="H480" s="8" t="n"/>
      <c r="I480" s="9">
        <f>IF($A480="","",ROUND(SUM($F480:$H480),2))</f>
        <v/>
      </c>
      <c r="J480" s="10">
        <f>IF($A480="","",UPPER(TRIM($A480))&amp;"|"&amp;UPPER(SUBSTITUTE(TRIM($C480)," ","")))</f>
        <v/>
      </c>
      <c r="K480" s="9">
        <f>IF($J480="","",SUMIFS('Purchase Register'!$I:$I,'Purchase Register'!$J:$J,$J480))</f>
        <v/>
      </c>
      <c r="L480" s="9">
        <f>IF($J480="","",ROUND($I480-$K480,2))</f>
        <v/>
      </c>
      <c r="M480" s="11">
        <f>IF($J480="","",IF(COUNTIFS('Purchase Register'!$J:$J,$J480)=0,"Missing in books",IF(ABS($L480)&lt;=Summary!$B$4,"Matched","Value mismatch")))</f>
        <v/>
      </c>
    </row>
    <row r="481">
      <c r="A481" s="6" t="n"/>
      <c r="B481" s="6" t="n"/>
      <c r="C481" s="6" t="n"/>
      <c r="D481" s="7" t="n"/>
      <c r="E481" s="8" t="n"/>
      <c r="F481" s="8" t="n"/>
      <c r="G481" s="8" t="n"/>
      <c r="H481" s="8" t="n"/>
      <c r="I481" s="9">
        <f>IF($A481="","",ROUND(SUM($F481:$H481),2))</f>
        <v/>
      </c>
      <c r="J481" s="10">
        <f>IF($A481="","",UPPER(TRIM($A481))&amp;"|"&amp;UPPER(SUBSTITUTE(TRIM($C481)," ","")))</f>
        <v/>
      </c>
      <c r="K481" s="9">
        <f>IF($J481="","",SUMIFS('Purchase Register'!$I:$I,'Purchase Register'!$J:$J,$J481))</f>
        <v/>
      </c>
      <c r="L481" s="9">
        <f>IF($J481="","",ROUND($I481-$K481,2))</f>
        <v/>
      </c>
      <c r="M481" s="11">
        <f>IF($J481="","",IF(COUNTIFS('Purchase Register'!$J:$J,$J481)=0,"Missing in books",IF(ABS($L481)&lt;=Summary!$B$4,"Matched","Value mismatch")))</f>
        <v/>
      </c>
    </row>
    <row r="482">
      <c r="A482" s="6" t="n"/>
      <c r="B482" s="6" t="n"/>
      <c r="C482" s="6" t="n"/>
      <c r="D482" s="7" t="n"/>
      <c r="E482" s="8" t="n"/>
      <c r="F482" s="8" t="n"/>
      <c r="G482" s="8" t="n"/>
      <c r="H482" s="8" t="n"/>
      <c r="I482" s="9">
        <f>IF($A482="","",ROUND(SUM($F482:$H482),2))</f>
        <v/>
      </c>
      <c r="J482" s="10">
        <f>IF($A482="","",UPPER(TRIM($A482))&amp;"|"&amp;UPPER(SUBSTITUTE(TRIM($C482)," ","")))</f>
        <v/>
      </c>
      <c r="K482" s="9">
        <f>IF($J482="","",SUMIFS('Purchase Register'!$I:$I,'Purchase Register'!$J:$J,$J482))</f>
        <v/>
      </c>
      <c r="L482" s="9">
        <f>IF($J482="","",ROUND($I482-$K482,2))</f>
        <v/>
      </c>
      <c r="M482" s="11">
        <f>IF($J482="","",IF(COUNTIFS('Purchase Register'!$J:$J,$J482)=0,"Missing in books",IF(ABS($L482)&lt;=Summary!$B$4,"Matched","Value mismatch")))</f>
        <v/>
      </c>
    </row>
    <row r="483">
      <c r="A483" s="6" t="n"/>
      <c r="B483" s="6" t="n"/>
      <c r="C483" s="6" t="n"/>
      <c r="D483" s="7" t="n"/>
      <c r="E483" s="8" t="n"/>
      <c r="F483" s="8" t="n"/>
      <c r="G483" s="8" t="n"/>
      <c r="H483" s="8" t="n"/>
      <c r="I483" s="9">
        <f>IF($A483="","",ROUND(SUM($F483:$H483),2))</f>
        <v/>
      </c>
      <c r="J483" s="10">
        <f>IF($A483="","",UPPER(TRIM($A483))&amp;"|"&amp;UPPER(SUBSTITUTE(TRIM($C483)," ","")))</f>
        <v/>
      </c>
      <c r="K483" s="9">
        <f>IF($J483="","",SUMIFS('Purchase Register'!$I:$I,'Purchase Register'!$J:$J,$J483))</f>
        <v/>
      </c>
      <c r="L483" s="9">
        <f>IF($J483="","",ROUND($I483-$K483,2))</f>
        <v/>
      </c>
      <c r="M483" s="11">
        <f>IF($J483="","",IF(COUNTIFS('Purchase Register'!$J:$J,$J483)=0,"Missing in books",IF(ABS($L483)&lt;=Summary!$B$4,"Matched","Value mismatch")))</f>
        <v/>
      </c>
    </row>
    <row r="484">
      <c r="A484" s="6" t="n"/>
      <c r="B484" s="6" t="n"/>
      <c r="C484" s="6" t="n"/>
      <c r="D484" s="7" t="n"/>
      <c r="E484" s="8" t="n"/>
      <c r="F484" s="8" t="n"/>
      <c r="G484" s="8" t="n"/>
      <c r="H484" s="8" t="n"/>
      <c r="I484" s="9">
        <f>IF($A484="","",ROUND(SUM($F484:$H484),2))</f>
        <v/>
      </c>
      <c r="J484" s="10">
        <f>IF($A484="","",UPPER(TRIM($A484))&amp;"|"&amp;UPPER(SUBSTITUTE(TRIM($C484)," ","")))</f>
        <v/>
      </c>
      <c r="K484" s="9">
        <f>IF($J484="","",SUMIFS('Purchase Register'!$I:$I,'Purchase Register'!$J:$J,$J484))</f>
        <v/>
      </c>
      <c r="L484" s="9">
        <f>IF($J484="","",ROUND($I484-$K484,2))</f>
        <v/>
      </c>
      <c r="M484" s="11">
        <f>IF($J484="","",IF(COUNTIFS('Purchase Register'!$J:$J,$J484)=0,"Missing in books",IF(ABS($L484)&lt;=Summary!$B$4,"Matched","Value mismatch")))</f>
        <v/>
      </c>
    </row>
    <row r="485">
      <c r="A485" s="6" t="n"/>
      <c r="B485" s="6" t="n"/>
      <c r="C485" s="6" t="n"/>
      <c r="D485" s="7" t="n"/>
      <c r="E485" s="8" t="n"/>
      <c r="F485" s="8" t="n"/>
      <c r="G485" s="8" t="n"/>
      <c r="H485" s="8" t="n"/>
      <c r="I485" s="9">
        <f>IF($A485="","",ROUND(SUM($F485:$H485),2))</f>
        <v/>
      </c>
      <c r="J485" s="10">
        <f>IF($A485="","",UPPER(TRIM($A485))&amp;"|"&amp;UPPER(SUBSTITUTE(TRIM($C485)," ","")))</f>
        <v/>
      </c>
      <c r="K485" s="9">
        <f>IF($J485="","",SUMIFS('Purchase Register'!$I:$I,'Purchase Register'!$J:$J,$J485))</f>
        <v/>
      </c>
      <c r="L485" s="9">
        <f>IF($J485="","",ROUND($I485-$K485,2))</f>
        <v/>
      </c>
      <c r="M485" s="11">
        <f>IF($J485="","",IF(COUNTIFS('Purchase Register'!$J:$J,$J485)=0,"Missing in books",IF(ABS($L485)&lt;=Summary!$B$4,"Matched","Value mismatch")))</f>
        <v/>
      </c>
    </row>
    <row r="486">
      <c r="A486" s="6" t="n"/>
      <c r="B486" s="6" t="n"/>
      <c r="C486" s="6" t="n"/>
      <c r="D486" s="7" t="n"/>
      <c r="E486" s="8" t="n"/>
      <c r="F486" s="8" t="n"/>
      <c r="G486" s="8" t="n"/>
      <c r="H486" s="8" t="n"/>
      <c r="I486" s="9">
        <f>IF($A486="","",ROUND(SUM($F486:$H486),2))</f>
        <v/>
      </c>
      <c r="J486" s="10">
        <f>IF($A486="","",UPPER(TRIM($A486))&amp;"|"&amp;UPPER(SUBSTITUTE(TRIM($C486)," ","")))</f>
        <v/>
      </c>
      <c r="K486" s="9">
        <f>IF($J486="","",SUMIFS('Purchase Register'!$I:$I,'Purchase Register'!$J:$J,$J486))</f>
        <v/>
      </c>
      <c r="L486" s="9">
        <f>IF($J486="","",ROUND($I486-$K486,2))</f>
        <v/>
      </c>
      <c r="M486" s="11">
        <f>IF($J486="","",IF(COUNTIFS('Purchase Register'!$J:$J,$J486)=0,"Missing in books",IF(ABS($L486)&lt;=Summary!$B$4,"Matched","Value mismatch")))</f>
        <v/>
      </c>
    </row>
    <row r="487">
      <c r="A487" s="6" t="n"/>
      <c r="B487" s="6" t="n"/>
      <c r="C487" s="6" t="n"/>
      <c r="D487" s="7" t="n"/>
      <c r="E487" s="8" t="n"/>
      <c r="F487" s="8" t="n"/>
      <c r="G487" s="8" t="n"/>
      <c r="H487" s="8" t="n"/>
      <c r="I487" s="9">
        <f>IF($A487="","",ROUND(SUM($F487:$H487),2))</f>
        <v/>
      </c>
      <c r="J487" s="10">
        <f>IF($A487="","",UPPER(TRIM($A487))&amp;"|"&amp;UPPER(SUBSTITUTE(TRIM($C487)," ","")))</f>
        <v/>
      </c>
      <c r="K487" s="9">
        <f>IF($J487="","",SUMIFS('Purchase Register'!$I:$I,'Purchase Register'!$J:$J,$J487))</f>
        <v/>
      </c>
      <c r="L487" s="9">
        <f>IF($J487="","",ROUND($I487-$K487,2))</f>
        <v/>
      </c>
      <c r="M487" s="11">
        <f>IF($J487="","",IF(COUNTIFS('Purchase Register'!$J:$J,$J487)=0,"Missing in books",IF(ABS($L487)&lt;=Summary!$B$4,"Matched","Value mismatch")))</f>
        <v/>
      </c>
    </row>
    <row r="488">
      <c r="A488" s="6" t="n"/>
      <c r="B488" s="6" t="n"/>
      <c r="C488" s="6" t="n"/>
      <c r="D488" s="7" t="n"/>
      <c r="E488" s="8" t="n"/>
      <c r="F488" s="8" t="n"/>
      <c r="G488" s="8" t="n"/>
      <c r="H488" s="8" t="n"/>
      <c r="I488" s="9">
        <f>IF($A488="","",ROUND(SUM($F488:$H488),2))</f>
        <v/>
      </c>
      <c r="J488" s="10">
        <f>IF($A488="","",UPPER(TRIM($A488))&amp;"|"&amp;UPPER(SUBSTITUTE(TRIM($C488)," ","")))</f>
        <v/>
      </c>
      <c r="K488" s="9">
        <f>IF($J488="","",SUMIFS('Purchase Register'!$I:$I,'Purchase Register'!$J:$J,$J488))</f>
        <v/>
      </c>
      <c r="L488" s="9">
        <f>IF($J488="","",ROUND($I488-$K488,2))</f>
        <v/>
      </c>
      <c r="M488" s="11">
        <f>IF($J488="","",IF(COUNTIFS('Purchase Register'!$J:$J,$J488)=0,"Missing in books",IF(ABS($L488)&lt;=Summary!$B$4,"Matched","Value mismatch")))</f>
        <v/>
      </c>
    </row>
    <row r="489">
      <c r="A489" s="6" t="n"/>
      <c r="B489" s="6" t="n"/>
      <c r="C489" s="6" t="n"/>
      <c r="D489" s="7" t="n"/>
      <c r="E489" s="8" t="n"/>
      <c r="F489" s="8" t="n"/>
      <c r="G489" s="8" t="n"/>
      <c r="H489" s="8" t="n"/>
      <c r="I489" s="9">
        <f>IF($A489="","",ROUND(SUM($F489:$H489),2))</f>
        <v/>
      </c>
      <c r="J489" s="10">
        <f>IF($A489="","",UPPER(TRIM($A489))&amp;"|"&amp;UPPER(SUBSTITUTE(TRIM($C489)," ","")))</f>
        <v/>
      </c>
      <c r="K489" s="9">
        <f>IF($J489="","",SUMIFS('Purchase Register'!$I:$I,'Purchase Register'!$J:$J,$J489))</f>
        <v/>
      </c>
      <c r="L489" s="9">
        <f>IF($J489="","",ROUND($I489-$K489,2))</f>
        <v/>
      </c>
      <c r="M489" s="11">
        <f>IF($J489="","",IF(COUNTIFS('Purchase Register'!$J:$J,$J489)=0,"Missing in books",IF(ABS($L489)&lt;=Summary!$B$4,"Matched","Value mismatch")))</f>
        <v/>
      </c>
    </row>
    <row r="490">
      <c r="A490" s="6" t="n"/>
      <c r="B490" s="6" t="n"/>
      <c r="C490" s="6" t="n"/>
      <c r="D490" s="7" t="n"/>
      <c r="E490" s="8" t="n"/>
      <c r="F490" s="8" t="n"/>
      <c r="G490" s="8" t="n"/>
      <c r="H490" s="8" t="n"/>
      <c r="I490" s="9">
        <f>IF($A490="","",ROUND(SUM($F490:$H490),2))</f>
        <v/>
      </c>
      <c r="J490" s="10">
        <f>IF($A490="","",UPPER(TRIM($A490))&amp;"|"&amp;UPPER(SUBSTITUTE(TRIM($C490)," ","")))</f>
        <v/>
      </c>
      <c r="K490" s="9">
        <f>IF($J490="","",SUMIFS('Purchase Register'!$I:$I,'Purchase Register'!$J:$J,$J490))</f>
        <v/>
      </c>
      <c r="L490" s="9">
        <f>IF($J490="","",ROUND($I490-$K490,2))</f>
        <v/>
      </c>
      <c r="M490" s="11">
        <f>IF($J490="","",IF(COUNTIFS('Purchase Register'!$J:$J,$J490)=0,"Missing in books",IF(ABS($L490)&lt;=Summary!$B$4,"Matched","Value mismatch")))</f>
        <v/>
      </c>
    </row>
    <row r="491">
      <c r="A491" s="6" t="n"/>
      <c r="B491" s="6" t="n"/>
      <c r="C491" s="6" t="n"/>
      <c r="D491" s="7" t="n"/>
      <c r="E491" s="8" t="n"/>
      <c r="F491" s="8" t="n"/>
      <c r="G491" s="8" t="n"/>
      <c r="H491" s="8" t="n"/>
      <c r="I491" s="9">
        <f>IF($A491="","",ROUND(SUM($F491:$H491),2))</f>
        <v/>
      </c>
      <c r="J491" s="10">
        <f>IF($A491="","",UPPER(TRIM($A491))&amp;"|"&amp;UPPER(SUBSTITUTE(TRIM($C491)," ","")))</f>
        <v/>
      </c>
      <c r="K491" s="9">
        <f>IF($J491="","",SUMIFS('Purchase Register'!$I:$I,'Purchase Register'!$J:$J,$J491))</f>
        <v/>
      </c>
      <c r="L491" s="9">
        <f>IF($J491="","",ROUND($I491-$K491,2))</f>
        <v/>
      </c>
      <c r="M491" s="11">
        <f>IF($J491="","",IF(COUNTIFS('Purchase Register'!$J:$J,$J491)=0,"Missing in books",IF(ABS($L491)&lt;=Summary!$B$4,"Matched","Value mismatch")))</f>
        <v/>
      </c>
    </row>
    <row r="492">
      <c r="A492" s="6" t="n"/>
      <c r="B492" s="6" t="n"/>
      <c r="C492" s="6" t="n"/>
      <c r="D492" s="7" t="n"/>
      <c r="E492" s="8" t="n"/>
      <c r="F492" s="8" t="n"/>
      <c r="G492" s="8" t="n"/>
      <c r="H492" s="8" t="n"/>
      <c r="I492" s="9">
        <f>IF($A492="","",ROUND(SUM($F492:$H492),2))</f>
        <v/>
      </c>
      <c r="J492" s="10">
        <f>IF($A492="","",UPPER(TRIM($A492))&amp;"|"&amp;UPPER(SUBSTITUTE(TRIM($C492)," ","")))</f>
        <v/>
      </c>
      <c r="K492" s="9">
        <f>IF($J492="","",SUMIFS('Purchase Register'!$I:$I,'Purchase Register'!$J:$J,$J492))</f>
        <v/>
      </c>
      <c r="L492" s="9">
        <f>IF($J492="","",ROUND($I492-$K492,2))</f>
        <v/>
      </c>
      <c r="M492" s="11">
        <f>IF($J492="","",IF(COUNTIFS('Purchase Register'!$J:$J,$J492)=0,"Missing in books",IF(ABS($L492)&lt;=Summary!$B$4,"Matched","Value mismatch")))</f>
        <v/>
      </c>
    </row>
    <row r="493">
      <c r="A493" s="6" t="n"/>
      <c r="B493" s="6" t="n"/>
      <c r="C493" s="6" t="n"/>
      <c r="D493" s="7" t="n"/>
      <c r="E493" s="8" t="n"/>
      <c r="F493" s="8" t="n"/>
      <c r="G493" s="8" t="n"/>
      <c r="H493" s="8" t="n"/>
      <c r="I493" s="9">
        <f>IF($A493="","",ROUND(SUM($F493:$H493),2))</f>
        <v/>
      </c>
      <c r="J493" s="10">
        <f>IF($A493="","",UPPER(TRIM($A493))&amp;"|"&amp;UPPER(SUBSTITUTE(TRIM($C493)," ","")))</f>
        <v/>
      </c>
      <c r="K493" s="9">
        <f>IF($J493="","",SUMIFS('Purchase Register'!$I:$I,'Purchase Register'!$J:$J,$J493))</f>
        <v/>
      </c>
      <c r="L493" s="9">
        <f>IF($J493="","",ROUND($I493-$K493,2))</f>
        <v/>
      </c>
      <c r="M493" s="11">
        <f>IF($J493="","",IF(COUNTIFS('Purchase Register'!$J:$J,$J493)=0,"Missing in books",IF(ABS($L493)&lt;=Summary!$B$4,"Matched","Value mismatch")))</f>
        <v/>
      </c>
    </row>
    <row r="494">
      <c r="A494" s="6" t="n"/>
      <c r="B494" s="6" t="n"/>
      <c r="C494" s="6" t="n"/>
      <c r="D494" s="7" t="n"/>
      <c r="E494" s="8" t="n"/>
      <c r="F494" s="8" t="n"/>
      <c r="G494" s="8" t="n"/>
      <c r="H494" s="8" t="n"/>
      <c r="I494" s="9">
        <f>IF($A494="","",ROUND(SUM($F494:$H494),2))</f>
        <v/>
      </c>
      <c r="J494" s="10">
        <f>IF($A494="","",UPPER(TRIM($A494))&amp;"|"&amp;UPPER(SUBSTITUTE(TRIM($C494)," ","")))</f>
        <v/>
      </c>
      <c r="K494" s="9">
        <f>IF($J494="","",SUMIFS('Purchase Register'!$I:$I,'Purchase Register'!$J:$J,$J494))</f>
        <v/>
      </c>
      <c r="L494" s="9">
        <f>IF($J494="","",ROUND($I494-$K494,2))</f>
        <v/>
      </c>
      <c r="M494" s="11">
        <f>IF($J494="","",IF(COUNTIFS('Purchase Register'!$J:$J,$J494)=0,"Missing in books",IF(ABS($L494)&lt;=Summary!$B$4,"Matched","Value mismatch")))</f>
        <v/>
      </c>
    </row>
    <row r="495">
      <c r="A495" s="6" t="n"/>
      <c r="B495" s="6" t="n"/>
      <c r="C495" s="6" t="n"/>
      <c r="D495" s="7" t="n"/>
      <c r="E495" s="8" t="n"/>
      <c r="F495" s="8" t="n"/>
      <c r="G495" s="8" t="n"/>
      <c r="H495" s="8" t="n"/>
      <c r="I495" s="9">
        <f>IF($A495="","",ROUND(SUM($F495:$H495),2))</f>
        <v/>
      </c>
      <c r="J495" s="10">
        <f>IF($A495="","",UPPER(TRIM($A495))&amp;"|"&amp;UPPER(SUBSTITUTE(TRIM($C495)," ","")))</f>
        <v/>
      </c>
      <c r="K495" s="9">
        <f>IF($J495="","",SUMIFS('Purchase Register'!$I:$I,'Purchase Register'!$J:$J,$J495))</f>
        <v/>
      </c>
      <c r="L495" s="9">
        <f>IF($J495="","",ROUND($I495-$K495,2))</f>
        <v/>
      </c>
      <c r="M495" s="11">
        <f>IF($J495="","",IF(COUNTIFS('Purchase Register'!$J:$J,$J495)=0,"Missing in books",IF(ABS($L495)&lt;=Summary!$B$4,"Matched","Value mismatch")))</f>
        <v/>
      </c>
    </row>
    <row r="496">
      <c r="A496" s="6" t="n"/>
      <c r="B496" s="6" t="n"/>
      <c r="C496" s="6" t="n"/>
      <c r="D496" s="7" t="n"/>
      <c r="E496" s="8" t="n"/>
      <c r="F496" s="8" t="n"/>
      <c r="G496" s="8" t="n"/>
      <c r="H496" s="8" t="n"/>
      <c r="I496" s="9">
        <f>IF($A496="","",ROUND(SUM($F496:$H496),2))</f>
        <v/>
      </c>
      <c r="J496" s="10">
        <f>IF($A496="","",UPPER(TRIM($A496))&amp;"|"&amp;UPPER(SUBSTITUTE(TRIM($C496)," ","")))</f>
        <v/>
      </c>
      <c r="K496" s="9">
        <f>IF($J496="","",SUMIFS('Purchase Register'!$I:$I,'Purchase Register'!$J:$J,$J496))</f>
        <v/>
      </c>
      <c r="L496" s="9">
        <f>IF($J496="","",ROUND($I496-$K496,2))</f>
        <v/>
      </c>
      <c r="M496" s="11">
        <f>IF($J496="","",IF(COUNTIFS('Purchase Register'!$J:$J,$J496)=0,"Missing in books",IF(ABS($L496)&lt;=Summary!$B$4,"Matched","Value mismatch")))</f>
        <v/>
      </c>
    </row>
    <row r="497">
      <c r="A497" s="6" t="n"/>
      <c r="B497" s="6" t="n"/>
      <c r="C497" s="6" t="n"/>
      <c r="D497" s="7" t="n"/>
      <c r="E497" s="8" t="n"/>
      <c r="F497" s="8" t="n"/>
      <c r="G497" s="8" t="n"/>
      <c r="H497" s="8" t="n"/>
      <c r="I497" s="9">
        <f>IF($A497="","",ROUND(SUM($F497:$H497),2))</f>
        <v/>
      </c>
      <c r="J497" s="10">
        <f>IF($A497="","",UPPER(TRIM($A497))&amp;"|"&amp;UPPER(SUBSTITUTE(TRIM($C497)," ","")))</f>
        <v/>
      </c>
      <c r="K497" s="9">
        <f>IF($J497="","",SUMIFS('Purchase Register'!$I:$I,'Purchase Register'!$J:$J,$J497))</f>
        <v/>
      </c>
      <c r="L497" s="9">
        <f>IF($J497="","",ROUND($I497-$K497,2))</f>
        <v/>
      </c>
      <c r="M497" s="11">
        <f>IF($J497="","",IF(COUNTIFS('Purchase Register'!$J:$J,$J497)=0,"Missing in books",IF(ABS($L497)&lt;=Summary!$B$4,"Matched","Value mismatch")))</f>
        <v/>
      </c>
    </row>
    <row r="498">
      <c r="A498" s="6" t="n"/>
      <c r="B498" s="6" t="n"/>
      <c r="C498" s="6" t="n"/>
      <c r="D498" s="7" t="n"/>
      <c r="E498" s="8" t="n"/>
      <c r="F498" s="8" t="n"/>
      <c r="G498" s="8" t="n"/>
      <c r="H498" s="8" t="n"/>
      <c r="I498" s="9">
        <f>IF($A498="","",ROUND(SUM($F498:$H498),2))</f>
        <v/>
      </c>
      <c r="J498" s="10">
        <f>IF($A498="","",UPPER(TRIM($A498))&amp;"|"&amp;UPPER(SUBSTITUTE(TRIM($C498)," ","")))</f>
        <v/>
      </c>
      <c r="K498" s="9">
        <f>IF($J498="","",SUMIFS('Purchase Register'!$I:$I,'Purchase Register'!$J:$J,$J498))</f>
        <v/>
      </c>
      <c r="L498" s="9">
        <f>IF($J498="","",ROUND($I498-$K498,2))</f>
        <v/>
      </c>
      <c r="M498" s="11">
        <f>IF($J498="","",IF(COUNTIFS('Purchase Register'!$J:$J,$J498)=0,"Missing in books",IF(ABS($L498)&lt;=Summary!$B$4,"Matched","Value mismatch")))</f>
        <v/>
      </c>
    </row>
    <row r="499">
      <c r="A499" s="6" t="n"/>
      <c r="B499" s="6" t="n"/>
      <c r="C499" s="6" t="n"/>
      <c r="D499" s="7" t="n"/>
      <c r="E499" s="8" t="n"/>
      <c r="F499" s="8" t="n"/>
      <c r="G499" s="8" t="n"/>
      <c r="H499" s="8" t="n"/>
      <c r="I499" s="9">
        <f>IF($A499="","",ROUND(SUM($F499:$H499),2))</f>
        <v/>
      </c>
      <c r="J499" s="10">
        <f>IF($A499="","",UPPER(TRIM($A499))&amp;"|"&amp;UPPER(SUBSTITUTE(TRIM($C499)," ","")))</f>
        <v/>
      </c>
      <c r="K499" s="9">
        <f>IF($J499="","",SUMIFS('Purchase Register'!$I:$I,'Purchase Register'!$J:$J,$J499))</f>
        <v/>
      </c>
      <c r="L499" s="9">
        <f>IF($J499="","",ROUND($I499-$K499,2))</f>
        <v/>
      </c>
      <c r="M499" s="11">
        <f>IF($J499="","",IF(COUNTIFS('Purchase Register'!$J:$J,$J499)=0,"Missing in books",IF(ABS($L499)&lt;=Summary!$B$4,"Matched","Value mismatch")))</f>
        <v/>
      </c>
    </row>
    <row r="500">
      <c r="A500" s="6" t="n"/>
      <c r="B500" s="6" t="n"/>
      <c r="C500" s="6" t="n"/>
      <c r="D500" s="7" t="n"/>
      <c r="E500" s="8" t="n"/>
      <c r="F500" s="8" t="n"/>
      <c r="G500" s="8" t="n"/>
      <c r="H500" s="8" t="n"/>
      <c r="I500" s="9">
        <f>IF($A500="","",ROUND(SUM($F500:$H500),2))</f>
        <v/>
      </c>
      <c r="J500" s="10">
        <f>IF($A500="","",UPPER(TRIM($A500))&amp;"|"&amp;UPPER(SUBSTITUTE(TRIM($C500)," ","")))</f>
        <v/>
      </c>
      <c r="K500" s="9">
        <f>IF($J500="","",SUMIFS('Purchase Register'!$I:$I,'Purchase Register'!$J:$J,$J500))</f>
        <v/>
      </c>
      <c r="L500" s="9">
        <f>IF($J500="","",ROUND($I500-$K500,2))</f>
        <v/>
      </c>
      <c r="M500" s="11">
        <f>IF($J500="","",IF(COUNTIFS('Purchase Register'!$J:$J,$J500)=0,"Missing in books",IF(ABS($L500)&lt;=Summary!$B$4,"Matched","Value mismatch")))</f>
        <v/>
      </c>
    </row>
    <row r="501">
      <c r="A501" s="6" t="n"/>
      <c r="B501" s="6" t="n"/>
      <c r="C501" s="6" t="n"/>
      <c r="D501" s="7" t="n"/>
      <c r="E501" s="8" t="n"/>
      <c r="F501" s="8" t="n"/>
      <c r="G501" s="8" t="n"/>
      <c r="H501" s="8" t="n"/>
      <c r="I501" s="9">
        <f>IF($A501="","",ROUND(SUM($F501:$H501),2))</f>
        <v/>
      </c>
      <c r="J501" s="10">
        <f>IF($A501="","",UPPER(TRIM($A501))&amp;"|"&amp;UPPER(SUBSTITUTE(TRIM($C501)," ","")))</f>
        <v/>
      </c>
      <c r="K501" s="9">
        <f>IF($J501="","",SUMIFS('Purchase Register'!$I:$I,'Purchase Register'!$J:$J,$J501))</f>
        <v/>
      </c>
      <c r="L501" s="9">
        <f>IF($J501="","",ROUND($I501-$K501,2))</f>
        <v/>
      </c>
      <c r="M501" s="11">
        <f>IF($J501="","",IF(COUNTIFS('Purchase Register'!$J:$J,$J501)=0,"Missing in books",IF(ABS($L501)&lt;=Summary!$B$4,"Matched","Value mismatch")))</f>
        <v/>
      </c>
    </row>
    <row r="502">
      <c r="A502" s="6" t="n"/>
      <c r="B502" s="6" t="n"/>
      <c r="C502" s="6" t="n"/>
      <c r="D502" s="7" t="n"/>
      <c r="E502" s="8" t="n"/>
      <c r="F502" s="8" t="n"/>
      <c r="G502" s="8" t="n"/>
      <c r="H502" s="8" t="n"/>
      <c r="I502" s="9">
        <f>IF($A502="","",ROUND(SUM($F502:$H502),2))</f>
        <v/>
      </c>
      <c r="J502" s="10">
        <f>IF($A502="","",UPPER(TRIM($A502))&amp;"|"&amp;UPPER(SUBSTITUTE(TRIM($C502)," ","")))</f>
        <v/>
      </c>
      <c r="K502" s="9">
        <f>IF($J502="","",SUMIFS('Purchase Register'!$I:$I,'Purchase Register'!$J:$J,$J502))</f>
        <v/>
      </c>
      <c r="L502" s="9">
        <f>IF($J502="","",ROUND($I502-$K502,2))</f>
        <v/>
      </c>
      <c r="M502" s="11">
        <f>IF($J502="","",IF(COUNTIFS('Purchase Register'!$J:$J,$J502)=0,"Missing in books",IF(ABS($L502)&lt;=Summary!$B$4,"Matched","Value mismatch")))</f>
        <v/>
      </c>
    </row>
    <row r="503">
      <c r="A503" s="6" t="n"/>
      <c r="B503" s="6" t="n"/>
      <c r="C503" s="6" t="n"/>
      <c r="D503" s="7" t="n"/>
      <c r="E503" s="8" t="n"/>
      <c r="F503" s="8" t="n"/>
      <c r="G503" s="8" t="n"/>
      <c r="H503" s="8" t="n"/>
      <c r="I503" s="9">
        <f>IF($A503="","",ROUND(SUM($F503:$H503),2))</f>
        <v/>
      </c>
      <c r="J503" s="10">
        <f>IF($A503="","",UPPER(TRIM($A503))&amp;"|"&amp;UPPER(SUBSTITUTE(TRIM($C503)," ","")))</f>
        <v/>
      </c>
      <c r="K503" s="9">
        <f>IF($J503="","",SUMIFS('Purchase Register'!$I:$I,'Purchase Register'!$J:$J,$J503))</f>
        <v/>
      </c>
      <c r="L503" s="9">
        <f>IF($J503="","",ROUND($I503-$K503,2))</f>
        <v/>
      </c>
      <c r="M503" s="11">
        <f>IF($J503="","",IF(COUNTIFS('Purchase Register'!$J:$J,$J503)=0,"Missing in books",IF(ABS($L503)&lt;=Summary!$B$4,"Matched","Value mismatch")))</f>
        <v/>
      </c>
    </row>
    <row r="504">
      <c r="A504" s="6" t="n"/>
      <c r="B504" s="6" t="n"/>
      <c r="C504" s="6" t="n"/>
      <c r="D504" s="7" t="n"/>
      <c r="E504" s="8" t="n"/>
      <c r="F504" s="8" t="n"/>
      <c r="G504" s="8" t="n"/>
      <c r="H504" s="8" t="n"/>
      <c r="I504" s="9">
        <f>IF($A504="","",ROUND(SUM($F504:$H504),2))</f>
        <v/>
      </c>
      <c r="J504" s="10">
        <f>IF($A504="","",UPPER(TRIM($A504))&amp;"|"&amp;UPPER(SUBSTITUTE(TRIM($C504)," ","")))</f>
        <v/>
      </c>
      <c r="K504" s="9">
        <f>IF($J504="","",SUMIFS('Purchase Register'!$I:$I,'Purchase Register'!$J:$J,$J504))</f>
        <v/>
      </c>
      <c r="L504" s="9">
        <f>IF($J504="","",ROUND($I504-$K504,2))</f>
        <v/>
      </c>
      <c r="M504" s="11">
        <f>IF($J504="","",IF(COUNTIFS('Purchase Register'!$J:$J,$J504)=0,"Missing in books",IF(ABS($L504)&lt;=Summary!$B$4,"Matched","Value mismatch")))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5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26" customWidth="1" min="2" max="2"/>
    <col width="18" customWidth="1" min="3" max="3"/>
    <col width="13" customWidth="1" min="4" max="4"/>
    <col width="14" customWidth="1" min="5" max="5"/>
    <col width="12" customWidth="1" min="6" max="6"/>
    <col width="12" customWidth="1" min="7" max="7"/>
    <col width="12" customWidth="1" min="8" max="8"/>
    <col width="13" customWidth="1" min="9" max="9"/>
    <col width="24" customWidth="1" min="10" max="10"/>
    <col width="18" customWidth="1" min="11" max="11"/>
    <col width="13" customWidth="1" min="12" max="12"/>
    <col width="20" customWidth="1" min="13" max="13"/>
  </cols>
  <sheetData>
    <row r="1">
      <c r="A1" s="1" t="inlineStr">
        <is>
          <t>Purchase Register (from your books)</t>
        </is>
      </c>
    </row>
    <row r="2">
      <c r="A2" s="2" t="inlineStr">
        <is>
          <t>Paste into the amber columns (A-H). The grey columns fill themselves — do not type in them. gstextract.com/blog/gstr-2b-reconciliation-excel</t>
        </is>
      </c>
    </row>
    <row r="4" ht="28" customHeight="1">
      <c r="A4" s="5" t="inlineStr">
        <is>
          <t>Supplier GSTIN</t>
        </is>
      </c>
      <c r="B4" s="5" t="inlineStr">
        <is>
          <t>Supplier name</t>
        </is>
      </c>
      <c r="C4" s="5" t="inlineStr">
        <is>
          <t>Invoice number</t>
        </is>
      </c>
      <c r="D4" s="5" t="inlineStr">
        <is>
          <t>Invoice date</t>
        </is>
      </c>
      <c r="E4" s="5" t="inlineStr">
        <is>
          <t>Taxable value</t>
        </is>
      </c>
      <c r="F4" s="5" t="inlineStr">
        <is>
          <t>IGST</t>
        </is>
      </c>
      <c r="G4" s="5" t="inlineStr">
        <is>
          <t>CGST</t>
        </is>
      </c>
      <c r="H4" s="5" t="inlineStr">
        <is>
          <t>SGST</t>
        </is>
      </c>
      <c r="I4" s="5" t="inlineStr">
        <is>
          <t>Total tax</t>
        </is>
      </c>
      <c r="J4" s="5" t="inlineStr">
        <is>
          <t>Match key</t>
        </is>
      </c>
      <c r="K4" s="5" t="inlineStr">
        <is>
          <t>Tax in other source</t>
        </is>
      </c>
      <c r="L4" s="5" t="inlineStr">
        <is>
          <t>Difference</t>
        </is>
      </c>
      <c r="M4" s="5" t="inlineStr">
        <is>
          <t>Status</t>
        </is>
      </c>
    </row>
    <row r="5">
      <c r="A5" s="6" t="n"/>
      <c r="B5" s="6" t="n"/>
      <c r="C5" s="6" t="n"/>
      <c r="D5" s="7" t="n"/>
      <c r="E5" s="8" t="n"/>
      <c r="F5" s="8" t="n"/>
      <c r="G5" s="8" t="n"/>
      <c r="H5" s="8" t="n"/>
      <c r="I5" s="9">
        <f>IF($A5="","",ROUND(SUM($F5:$H5),2))</f>
        <v/>
      </c>
      <c r="J5" s="10">
        <f>IF($A5="","",UPPER(TRIM($A5))&amp;"|"&amp;UPPER(SUBSTITUTE(TRIM($C5)," ","")))</f>
        <v/>
      </c>
      <c r="K5" s="9">
        <f>IF($J5="","",SUMIFS('GSTR-2B'!$I:$I,'GSTR-2B'!$J:$J,$J5))</f>
        <v/>
      </c>
      <c r="L5" s="9">
        <f>IF($J5="","",ROUND($I5-$K5,2))</f>
        <v/>
      </c>
      <c r="M5" s="11">
        <f>IF($J5="","",IF(COUNTIFS('GSTR-2B'!$J:$J,$J5)=0,"Missing in 2B",IF(ABS($L5)&lt;=Summary!$B$4,"Matched","Value mismatch")))</f>
        <v/>
      </c>
    </row>
    <row r="6">
      <c r="A6" s="6" t="n"/>
      <c r="B6" s="6" t="n"/>
      <c r="C6" s="6" t="n"/>
      <c r="D6" s="7" t="n"/>
      <c r="E6" s="8" t="n"/>
      <c r="F6" s="8" t="n"/>
      <c r="G6" s="8" t="n"/>
      <c r="H6" s="8" t="n"/>
      <c r="I6" s="9">
        <f>IF($A6="","",ROUND(SUM($F6:$H6),2))</f>
        <v/>
      </c>
      <c r="J6" s="10">
        <f>IF($A6="","",UPPER(TRIM($A6))&amp;"|"&amp;UPPER(SUBSTITUTE(TRIM($C6)," ","")))</f>
        <v/>
      </c>
      <c r="K6" s="9">
        <f>IF($J6="","",SUMIFS('GSTR-2B'!$I:$I,'GSTR-2B'!$J:$J,$J6))</f>
        <v/>
      </c>
      <c r="L6" s="9">
        <f>IF($J6="","",ROUND($I6-$K6,2))</f>
        <v/>
      </c>
      <c r="M6" s="11">
        <f>IF($J6="","",IF(COUNTIFS('GSTR-2B'!$J:$J,$J6)=0,"Missing in 2B",IF(ABS($L6)&lt;=Summary!$B$4,"Matched","Value mismatch")))</f>
        <v/>
      </c>
    </row>
    <row r="7">
      <c r="A7" s="6" t="n"/>
      <c r="B7" s="6" t="n"/>
      <c r="C7" s="6" t="n"/>
      <c r="D7" s="7" t="n"/>
      <c r="E7" s="8" t="n"/>
      <c r="F7" s="8" t="n"/>
      <c r="G7" s="8" t="n"/>
      <c r="H7" s="8" t="n"/>
      <c r="I7" s="9">
        <f>IF($A7="","",ROUND(SUM($F7:$H7),2))</f>
        <v/>
      </c>
      <c r="J7" s="10">
        <f>IF($A7="","",UPPER(TRIM($A7))&amp;"|"&amp;UPPER(SUBSTITUTE(TRIM($C7)," ","")))</f>
        <v/>
      </c>
      <c r="K7" s="9">
        <f>IF($J7="","",SUMIFS('GSTR-2B'!$I:$I,'GSTR-2B'!$J:$J,$J7))</f>
        <v/>
      </c>
      <c r="L7" s="9">
        <f>IF($J7="","",ROUND($I7-$K7,2))</f>
        <v/>
      </c>
      <c r="M7" s="11">
        <f>IF($J7="","",IF(COUNTIFS('GSTR-2B'!$J:$J,$J7)=0,"Missing in 2B",IF(ABS($L7)&lt;=Summary!$B$4,"Matched","Value mismatch")))</f>
        <v/>
      </c>
    </row>
    <row r="8">
      <c r="A8" s="6" t="n"/>
      <c r="B8" s="6" t="n"/>
      <c r="C8" s="6" t="n"/>
      <c r="D8" s="7" t="n"/>
      <c r="E8" s="8" t="n"/>
      <c r="F8" s="8" t="n"/>
      <c r="G8" s="8" t="n"/>
      <c r="H8" s="8" t="n"/>
      <c r="I8" s="9">
        <f>IF($A8="","",ROUND(SUM($F8:$H8),2))</f>
        <v/>
      </c>
      <c r="J8" s="10">
        <f>IF($A8="","",UPPER(TRIM($A8))&amp;"|"&amp;UPPER(SUBSTITUTE(TRIM($C8)," ","")))</f>
        <v/>
      </c>
      <c r="K8" s="9">
        <f>IF($J8="","",SUMIFS('GSTR-2B'!$I:$I,'GSTR-2B'!$J:$J,$J8))</f>
        <v/>
      </c>
      <c r="L8" s="9">
        <f>IF($J8="","",ROUND($I8-$K8,2))</f>
        <v/>
      </c>
      <c r="M8" s="11">
        <f>IF($J8="","",IF(COUNTIFS('GSTR-2B'!$J:$J,$J8)=0,"Missing in 2B",IF(ABS($L8)&lt;=Summary!$B$4,"Matched","Value mismatch")))</f>
        <v/>
      </c>
    </row>
    <row r="9">
      <c r="A9" s="6" t="n"/>
      <c r="B9" s="6" t="n"/>
      <c r="C9" s="6" t="n"/>
      <c r="D9" s="7" t="n"/>
      <c r="E9" s="8" t="n"/>
      <c r="F9" s="8" t="n"/>
      <c r="G9" s="8" t="n"/>
      <c r="H9" s="8" t="n"/>
      <c r="I9" s="9">
        <f>IF($A9="","",ROUND(SUM($F9:$H9),2))</f>
        <v/>
      </c>
      <c r="J9" s="10">
        <f>IF($A9="","",UPPER(TRIM($A9))&amp;"|"&amp;UPPER(SUBSTITUTE(TRIM($C9)," ","")))</f>
        <v/>
      </c>
      <c r="K9" s="9">
        <f>IF($J9="","",SUMIFS('GSTR-2B'!$I:$I,'GSTR-2B'!$J:$J,$J9))</f>
        <v/>
      </c>
      <c r="L9" s="9">
        <f>IF($J9="","",ROUND($I9-$K9,2))</f>
        <v/>
      </c>
      <c r="M9" s="11">
        <f>IF($J9="","",IF(COUNTIFS('GSTR-2B'!$J:$J,$J9)=0,"Missing in 2B",IF(ABS($L9)&lt;=Summary!$B$4,"Matched","Value mismatch")))</f>
        <v/>
      </c>
    </row>
    <row r="10">
      <c r="A10" s="6" t="n"/>
      <c r="B10" s="6" t="n"/>
      <c r="C10" s="6" t="n"/>
      <c r="D10" s="7" t="n"/>
      <c r="E10" s="8" t="n"/>
      <c r="F10" s="8" t="n"/>
      <c r="G10" s="8" t="n"/>
      <c r="H10" s="8" t="n"/>
      <c r="I10" s="9">
        <f>IF($A10="","",ROUND(SUM($F10:$H10),2))</f>
        <v/>
      </c>
      <c r="J10" s="10">
        <f>IF($A10="","",UPPER(TRIM($A10))&amp;"|"&amp;UPPER(SUBSTITUTE(TRIM($C10)," ","")))</f>
        <v/>
      </c>
      <c r="K10" s="9">
        <f>IF($J10="","",SUMIFS('GSTR-2B'!$I:$I,'GSTR-2B'!$J:$J,$J10))</f>
        <v/>
      </c>
      <c r="L10" s="9">
        <f>IF($J10="","",ROUND($I10-$K10,2))</f>
        <v/>
      </c>
      <c r="M10" s="11">
        <f>IF($J10="","",IF(COUNTIFS('GSTR-2B'!$J:$J,$J10)=0,"Missing in 2B",IF(ABS($L10)&lt;=Summary!$B$4,"Matched","Value mismatch")))</f>
        <v/>
      </c>
    </row>
    <row r="11">
      <c r="A11" s="6" t="n"/>
      <c r="B11" s="6" t="n"/>
      <c r="C11" s="6" t="n"/>
      <c r="D11" s="7" t="n"/>
      <c r="E11" s="8" t="n"/>
      <c r="F11" s="8" t="n"/>
      <c r="G11" s="8" t="n"/>
      <c r="H11" s="8" t="n"/>
      <c r="I11" s="9">
        <f>IF($A11="","",ROUND(SUM($F11:$H11),2))</f>
        <v/>
      </c>
      <c r="J11" s="10">
        <f>IF($A11="","",UPPER(TRIM($A11))&amp;"|"&amp;UPPER(SUBSTITUTE(TRIM($C11)," ","")))</f>
        <v/>
      </c>
      <c r="K11" s="9">
        <f>IF($J11="","",SUMIFS('GSTR-2B'!$I:$I,'GSTR-2B'!$J:$J,$J11))</f>
        <v/>
      </c>
      <c r="L11" s="9">
        <f>IF($J11="","",ROUND($I11-$K11,2))</f>
        <v/>
      </c>
      <c r="M11" s="11">
        <f>IF($J11="","",IF(COUNTIFS('GSTR-2B'!$J:$J,$J11)=0,"Missing in 2B",IF(ABS($L11)&lt;=Summary!$B$4,"Matched","Value mismatch")))</f>
        <v/>
      </c>
    </row>
    <row r="12">
      <c r="A12" s="6" t="n"/>
      <c r="B12" s="6" t="n"/>
      <c r="C12" s="6" t="n"/>
      <c r="D12" s="7" t="n"/>
      <c r="E12" s="8" t="n"/>
      <c r="F12" s="8" t="n"/>
      <c r="G12" s="8" t="n"/>
      <c r="H12" s="8" t="n"/>
      <c r="I12" s="9">
        <f>IF($A12="","",ROUND(SUM($F12:$H12),2))</f>
        <v/>
      </c>
      <c r="J12" s="10">
        <f>IF($A12="","",UPPER(TRIM($A12))&amp;"|"&amp;UPPER(SUBSTITUTE(TRIM($C12)," ","")))</f>
        <v/>
      </c>
      <c r="K12" s="9">
        <f>IF($J12="","",SUMIFS('GSTR-2B'!$I:$I,'GSTR-2B'!$J:$J,$J12))</f>
        <v/>
      </c>
      <c r="L12" s="9">
        <f>IF($J12="","",ROUND($I12-$K12,2))</f>
        <v/>
      </c>
      <c r="M12" s="11">
        <f>IF($J12="","",IF(COUNTIFS('GSTR-2B'!$J:$J,$J12)=0,"Missing in 2B",IF(ABS($L12)&lt;=Summary!$B$4,"Matched","Value mismatch")))</f>
        <v/>
      </c>
    </row>
    <row r="13">
      <c r="A13" s="6" t="n"/>
      <c r="B13" s="6" t="n"/>
      <c r="C13" s="6" t="n"/>
      <c r="D13" s="7" t="n"/>
      <c r="E13" s="8" t="n"/>
      <c r="F13" s="8" t="n"/>
      <c r="G13" s="8" t="n"/>
      <c r="H13" s="8" t="n"/>
      <c r="I13" s="9">
        <f>IF($A13="","",ROUND(SUM($F13:$H13),2))</f>
        <v/>
      </c>
      <c r="J13" s="10">
        <f>IF($A13="","",UPPER(TRIM($A13))&amp;"|"&amp;UPPER(SUBSTITUTE(TRIM($C13)," ","")))</f>
        <v/>
      </c>
      <c r="K13" s="9">
        <f>IF($J13="","",SUMIFS('GSTR-2B'!$I:$I,'GSTR-2B'!$J:$J,$J13))</f>
        <v/>
      </c>
      <c r="L13" s="9">
        <f>IF($J13="","",ROUND($I13-$K13,2))</f>
        <v/>
      </c>
      <c r="M13" s="11">
        <f>IF($J13="","",IF(COUNTIFS('GSTR-2B'!$J:$J,$J13)=0,"Missing in 2B",IF(ABS($L13)&lt;=Summary!$B$4,"Matched","Value mismatch")))</f>
        <v/>
      </c>
    </row>
    <row r="14">
      <c r="A14" s="6" t="n"/>
      <c r="B14" s="6" t="n"/>
      <c r="C14" s="6" t="n"/>
      <c r="D14" s="7" t="n"/>
      <c r="E14" s="8" t="n"/>
      <c r="F14" s="8" t="n"/>
      <c r="G14" s="8" t="n"/>
      <c r="H14" s="8" t="n"/>
      <c r="I14" s="9">
        <f>IF($A14="","",ROUND(SUM($F14:$H14),2))</f>
        <v/>
      </c>
      <c r="J14" s="10">
        <f>IF($A14="","",UPPER(TRIM($A14))&amp;"|"&amp;UPPER(SUBSTITUTE(TRIM($C14)," ","")))</f>
        <v/>
      </c>
      <c r="K14" s="9">
        <f>IF($J14="","",SUMIFS('GSTR-2B'!$I:$I,'GSTR-2B'!$J:$J,$J14))</f>
        <v/>
      </c>
      <c r="L14" s="9">
        <f>IF($J14="","",ROUND($I14-$K14,2))</f>
        <v/>
      </c>
      <c r="M14" s="11">
        <f>IF($J14="","",IF(COUNTIFS('GSTR-2B'!$J:$J,$J14)=0,"Missing in 2B",IF(ABS($L14)&lt;=Summary!$B$4,"Matched","Value mismatch")))</f>
        <v/>
      </c>
    </row>
    <row r="15">
      <c r="A15" s="6" t="n"/>
      <c r="B15" s="6" t="n"/>
      <c r="C15" s="6" t="n"/>
      <c r="D15" s="7" t="n"/>
      <c r="E15" s="8" t="n"/>
      <c r="F15" s="8" t="n"/>
      <c r="G15" s="8" t="n"/>
      <c r="H15" s="8" t="n"/>
      <c r="I15" s="9">
        <f>IF($A15="","",ROUND(SUM($F15:$H15),2))</f>
        <v/>
      </c>
      <c r="J15" s="10">
        <f>IF($A15="","",UPPER(TRIM($A15))&amp;"|"&amp;UPPER(SUBSTITUTE(TRIM($C15)," ","")))</f>
        <v/>
      </c>
      <c r="K15" s="9">
        <f>IF($J15="","",SUMIFS('GSTR-2B'!$I:$I,'GSTR-2B'!$J:$J,$J15))</f>
        <v/>
      </c>
      <c r="L15" s="9">
        <f>IF($J15="","",ROUND($I15-$K15,2))</f>
        <v/>
      </c>
      <c r="M15" s="11">
        <f>IF($J15="","",IF(COUNTIFS('GSTR-2B'!$J:$J,$J15)=0,"Missing in 2B",IF(ABS($L15)&lt;=Summary!$B$4,"Matched","Value mismatch")))</f>
        <v/>
      </c>
    </row>
    <row r="16">
      <c r="A16" s="6" t="n"/>
      <c r="B16" s="6" t="n"/>
      <c r="C16" s="6" t="n"/>
      <c r="D16" s="7" t="n"/>
      <c r="E16" s="8" t="n"/>
      <c r="F16" s="8" t="n"/>
      <c r="G16" s="8" t="n"/>
      <c r="H16" s="8" t="n"/>
      <c r="I16" s="9">
        <f>IF($A16="","",ROUND(SUM($F16:$H16),2))</f>
        <v/>
      </c>
      <c r="J16" s="10">
        <f>IF($A16="","",UPPER(TRIM($A16))&amp;"|"&amp;UPPER(SUBSTITUTE(TRIM($C16)," ","")))</f>
        <v/>
      </c>
      <c r="K16" s="9">
        <f>IF($J16="","",SUMIFS('GSTR-2B'!$I:$I,'GSTR-2B'!$J:$J,$J16))</f>
        <v/>
      </c>
      <c r="L16" s="9">
        <f>IF($J16="","",ROUND($I16-$K16,2))</f>
        <v/>
      </c>
      <c r="M16" s="11">
        <f>IF($J16="","",IF(COUNTIFS('GSTR-2B'!$J:$J,$J16)=0,"Missing in 2B",IF(ABS($L16)&lt;=Summary!$B$4,"Matched","Value mismatch")))</f>
        <v/>
      </c>
    </row>
    <row r="17">
      <c r="A17" s="6" t="n"/>
      <c r="B17" s="6" t="n"/>
      <c r="C17" s="6" t="n"/>
      <c r="D17" s="7" t="n"/>
      <c r="E17" s="8" t="n"/>
      <c r="F17" s="8" t="n"/>
      <c r="G17" s="8" t="n"/>
      <c r="H17" s="8" t="n"/>
      <c r="I17" s="9">
        <f>IF($A17="","",ROUND(SUM($F17:$H17),2))</f>
        <v/>
      </c>
      <c r="J17" s="10">
        <f>IF($A17="","",UPPER(TRIM($A17))&amp;"|"&amp;UPPER(SUBSTITUTE(TRIM($C17)," ","")))</f>
        <v/>
      </c>
      <c r="K17" s="9">
        <f>IF($J17="","",SUMIFS('GSTR-2B'!$I:$I,'GSTR-2B'!$J:$J,$J17))</f>
        <v/>
      </c>
      <c r="L17" s="9">
        <f>IF($J17="","",ROUND($I17-$K17,2))</f>
        <v/>
      </c>
      <c r="M17" s="11">
        <f>IF($J17="","",IF(COUNTIFS('GSTR-2B'!$J:$J,$J17)=0,"Missing in 2B",IF(ABS($L17)&lt;=Summary!$B$4,"Matched","Value mismatch")))</f>
        <v/>
      </c>
    </row>
    <row r="18">
      <c r="A18" s="6" t="n"/>
      <c r="B18" s="6" t="n"/>
      <c r="C18" s="6" t="n"/>
      <c r="D18" s="7" t="n"/>
      <c r="E18" s="8" t="n"/>
      <c r="F18" s="8" t="n"/>
      <c r="G18" s="8" t="n"/>
      <c r="H18" s="8" t="n"/>
      <c r="I18" s="9">
        <f>IF($A18="","",ROUND(SUM($F18:$H18),2))</f>
        <v/>
      </c>
      <c r="J18" s="10">
        <f>IF($A18="","",UPPER(TRIM($A18))&amp;"|"&amp;UPPER(SUBSTITUTE(TRIM($C18)," ","")))</f>
        <v/>
      </c>
      <c r="K18" s="9">
        <f>IF($J18="","",SUMIFS('GSTR-2B'!$I:$I,'GSTR-2B'!$J:$J,$J18))</f>
        <v/>
      </c>
      <c r="L18" s="9">
        <f>IF($J18="","",ROUND($I18-$K18,2))</f>
        <v/>
      </c>
      <c r="M18" s="11">
        <f>IF($J18="","",IF(COUNTIFS('GSTR-2B'!$J:$J,$J18)=0,"Missing in 2B",IF(ABS($L18)&lt;=Summary!$B$4,"Matched","Value mismatch")))</f>
        <v/>
      </c>
    </row>
    <row r="19">
      <c r="A19" s="6" t="n"/>
      <c r="B19" s="6" t="n"/>
      <c r="C19" s="6" t="n"/>
      <c r="D19" s="7" t="n"/>
      <c r="E19" s="8" t="n"/>
      <c r="F19" s="8" t="n"/>
      <c r="G19" s="8" t="n"/>
      <c r="H19" s="8" t="n"/>
      <c r="I19" s="9">
        <f>IF($A19="","",ROUND(SUM($F19:$H19),2))</f>
        <v/>
      </c>
      <c r="J19" s="10">
        <f>IF($A19="","",UPPER(TRIM($A19))&amp;"|"&amp;UPPER(SUBSTITUTE(TRIM($C19)," ","")))</f>
        <v/>
      </c>
      <c r="K19" s="9">
        <f>IF($J19="","",SUMIFS('GSTR-2B'!$I:$I,'GSTR-2B'!$J:$J,$J19))</f>
        <v/>
      </c>
      <c r="L19" s="9">
        <f>IF($J19="","",ROUND($I19-$K19,2))</f>
        <v/>
      </c>
      <c r="M19" s="11">
        <f>IF($J19="","",IF(COUNTIFS('GSTR-2B'!$J:$J,$J19)=0,"Missing in 2B",IF(ABS($L19)&lt;=Summary!$B$4,"Matched","Value mismatch")))</f>
        <v/>
      </c>
    </row>
    <row r="20">
      <c r="A20" s="6" t="n"/>
      <c r="B20" s="6" t="n"/>
      <c r="C20" s="6" t="n"/>
      <c r="D20" s="7" t="n"/>
      <c r="E20" s="8" t="n"/>
      <c r="F20" s="8" t="n"/>
      <c r="G20" s="8" t="n"/>
      <c r="H20" s="8" t="n"/>
      <c r="I20" s="9">
        <f>IF($A20="","",ROUND(SUM($F20:$H20),2))</f>
        <v/>
      </c>
      <c r="J20" s="10">
        <f>IF($A20="","",UPPER(TRIM($A20))&amp;"|"&amp;UPPER(SUBSTITUTE(TRIM($C20)," ","")))</f>
        <v/>
      </c>
      <c r="K20" s="9">
        <f>IF($J20="","",SUMIFS('GSTR-2B'!$I:$I,'GSTR-2B'!$J:$J,$J20))</f>
        <v/>
      </c>
      <c r="L20" s="9">
        <f>IF($J20="","",ROUND($I20-$K20,2))</f>
        <v/>
      </c>
      <c r="M20" s="11">
        <f>IF($J20="","",IF(COUNTIFS('GSTR-2B'!$J:$J,$J20)=0,"Missing in 2B",IF(ABS($L20)&lt;=Summary!$B$4,"Matched","Value mismatch")))</f>
        <v/>
      </c>
    </row>
    <row r="21">
      <c r="A21" s="6" t="n"/>
      <c r="B21" s="6" t="n"/>
      <c r="C21" s="6" t="n"/>
      <c r="D21" s="7" t="n"/>
      <c r="E21" s="8" t="n"/>
      <c r="F21" s="8" t="n"/>
      <c r="G21" s="8" t="n"/>
      <c r="H21" s="8" t="n"/>
      <c r="I21" s="9">
        <f>IF($A21="","",ROUND(SUM($F21:$H21),2))</f>
        <v/>
      </c>
      <c r="J21" s="10">
        <f>IF($A21="","",UPPER(TRIM($A21))&amp;"|"&amp;UPPER(SUBSTITUTE(TRIM($C21)," ","")))</f>
        <v/>
      </c>
      <c r="K21" s="9">
        <f>IF($J21="","",SUMIFS('GSTR-2B'!$I:$I,'GSTR-2B'!$J:$J,$J21))</f>
        <v/>
      </c>
      <c r="L21" s="9">
        <f>IF($J21="","",ROUND($I21-$K21,2))</f>
        <v/>
      </c>
      <c r="M21" s="11">
        <f>IF($J21="","",IF(COUNTIFS('GSTR-2B'!$J:$J,$J21)=0,"Missing in 2B",IF(ABS($L21)&lt;=Summary!$B$4,"Matched","Value mismatch")))</f>
        <v/>
      </c>
    </row>
    <row r="22">
      <c r="A22" s="6" t="n"/>
      <c r="B22" s="6" t="n"/>
      <c r="C22" s="6" t="n"/>
      <c r="D22" s="7" t="n"/>
      <c r="E22" s="8" t="n"/>
      <c r="F22" s="8" t="n"/>
      <c r="G22" s="8" t="n"/>
      <c r="H22" s="8" t="n"/>
      <c r="I22" s="9">
        <f>IF($A22="","",ROUND(SUM($F22:$H22),2))</f>
        <v/>
      </c>
      <c r="J22" s="10">
        <f>IF($A22="","",UPPER(TRIM($A22))&amp;"|"&amp;UPPER(SUBSTITUTE(TRIM($C22)," ","")))</f>
        <v/>
      </c>
      <c r="K22" s="9">
        <f>IF($J22="","",SUMIFS('GSTR-2B'!$I:$I,'GSTR-2B'!$J:$J,$J22))</f>
        <v/>
      </c>
      <c r="L22" s="9">
        <f>IF($J22="","",ROUND($I22-$K22,2))</f>
        <v/>
      </c>
      <c r="M22" s="11">
        <f>IF($J22="","",IF(COUNTIFS('GSTR-2B'!$J:$J,$J22)=0,"Missing in 2B",IF(ABS($L22)&lt;=Summary!$B$4,"Matched","Value mismatch")))</f>
        <v/>
      </c>
    </row>
    <row r="23">
      <c r="A23" s="6" t="n"/>
      <c r="B23" s="6" t="n"/>
      <c r="C23" s="6" t="n"/>
      <c r="D23" s="7" t="n"/>
      <c r="E23" s="8" t="n"/>
      <c r="F23" s="8" t="n"/>
      <c r="G23" s="8" t="n"/>
      <c r="H23" s="8" t="n"/>
      <c r="I23" s="9">
        <f>IF($A23="","",ROUND(SUM($F23:$H23),2))</f>
        <v/>
      </c>
      <c r="J23" s="10">
        <f>IF($A23="","",UPPER(TRIM($A23))&amp;"|"&amp;UPPER(SUBSTITUTE(TRIM($C23)," ","")))</f>
        <v/>
      </c>
      <c r="K23" s="9">
        <f>IF($J23="","",SUMIFS('GSTR-2B'!$I:$I,'GSTR-2B'!$J:$J,$J23))</f>
        <v/>
      </c>
      <c r="L23" s="9">
        <f>IF($J23="","",ROUND($I23-$K23,2))</f>
        <v/>
      </c>
      <c r="M23" s="11">
        <f>IF($J23="","",IF(COUNTIFS('GSTR-2B'!$J:$J,$J23)=0,"Missing in 2B",IF(ABS($L23)&lt;=Summary!$B$4,"Matched","Value mismatch")))</f>
        <v/>
      </c>
    </row>
    <row r="24">
      <c r="A24" s="6" t="n"/>
      <c r="B24" s="6" t="n"/>
      <c r="C24" s="6" t="n"/>
      <c r="D24" s="7" t="n"/>
      <c r="E24" s="8" t="n"/>
      <c r="F24" s="8" t="n"/>
      <c r="G24" s="8" t="n"/>
      <c r="H24" s="8" t="n"/>
      <c r="I24" s="9">
        <f>IF($A24="","",ROUND(SUM($F24:$H24),2))</f>
        <v/>
      </c>
      <c r="J24" s="10">
        <f>IF($A24="","",UPPER(TRIM($A24))&amp;"|"&amp;UPPER(SUBSTITUTE(TRIM($C24)," ","")))</f>
        <v/>
      </c>
      <c r="K24" s="9">
        <f>IF($J24="","",SUMIFS('GSTR-2B'!$I:$I,'GSTR-2B'!$J:$J,$J24))</f>
        <v/>
      </c>
      <c r="L24" s="9">
        <f>IF($J24="","",ROUND($I24-$K24,2))</f>
        <v/>
      </c>
      <c r="M24" s="11">
        <f>IF($J24="","",IF(COUNTIFS('GSTR-2B'!$J:$J,$J24)=0,"Missing in 2B",IF(ABS($L24)&lt;=Summary!$B$4,"Matched","Value mismatch")))</f>
        <v/>
      </c>
    </row>
    <row r="25">
      <c r="A25" s="6" t="n"/>
      <c r="B25" s="6" t="n"/>
      <c r="C25" s="6" t="n"/>
      <c r="D25" s="7" t="n"/>
      <c r="E25" s="8" t="n"/>
      <c r="F25" s="8" t="n"/>
      <c r="G25" s="8" t="n"/>
      <c r="H25" s="8" t="n"/>
      <c r="I25" s="9">
        <f>IF($A25="","",ROUND(SUM($F25:$H25),2))</f>
        <v/>
      </c>
      <c r="J25" s="10">
        <f>IF($A25="","",UPPER(TRIM($A25))&amp;"|"&amp;UPPER(SUBSTITUTE(TRIM($C25)," ","")))</f>
        <v/>
      </c>
      <c r="K25" s="9">
        <f>IF($J25="","",SUMIFS('GSTR-2B'!$I:$I,'GSTR-2B'!$J:$J,$J25))</f>
        <v/>
      </c>
      <c r="L25" s="9">
        <f>IF($J25="","",ROUND($I25-$K25,2))</f>
        <v/>
      </c>
      <c r="M25" s="11">
        <f>IF($J25="","",IF(COUNTIFS('GSTR-2B'!$J:$J,$J25)=0,"Missing in 2B",IF(ABS($L25)&lt;=Summary!$B$4,"Matched","Value mismatch")))</f>
        <v/>
      </c>
    </row>
    <row r="26">
      <c r="A26" s="6" t="n"/>
      <c r="B26" s="6" t="n"/>
      <c r="C26" s="6" t="n"/>
      <c r="D26" s="7" t="n"/>
      <c r="E26" s="8" t="n"/>
      <c r="F26" s="8" t="n"/>
      <c r="G26" s="8" t="n"/>
      <c r="H26" s="8" t="n"/>
      <c r="I26" s="9">
        <f>IF($A26="","",ROUND(SUM($F26:$H26),2))</f>
        <v/>
      </c>
      <c r="J26" s="10">
        <f>IF($A26="","",UPPER(TRIM($A26))&amp;"|"&amp;UPPER(SUBSTITUTE(TRIM($C26)," ","")))</f>
        <v/>
      </c>
      <c r="K26" s="9">
        <f>IF($J26="","",SUMIFS('GSTR-2B'!$I:$I,'GSTR-2B'!$J:$J,$J26))</f>
        <v/>
      </c>
      <c r="L26" s="9">
        <f>IF($J26="","",ROUND($I26-$K26,2))</f>
        <v/>
      </c>
      <c r="M26" s="11">
        <f>IF($J26="","",IF(COUNTIFS('GSTR-2B'!$J:$J,$J26)=0,"Missing in 2B",IF(ABS($L26)&lt;=Summary!$B$4,"Matched","Value mismatch")))</f>
        <v/>
      </c>
    </row>
    <row r="27">
      <c r="A27" s="6" t="n"/>
      <c r="B27" s="6" t="n"/>
      <c r="C27" s="6" t="n"/>
      <c r="D27" s="7" t="n"/>
      <c r="E27" s="8" t="n"/>
      <c r="F27" s="8" t="n"/>
      <c r="G27" s="8" t="n"/>
      <c r="H27" s="8" t="n"/>
      <c r="I27" s="9">
        <f>IF($A27="","",ROUND(SUM($F27:$H27),2))</f>
        <v/>
      </c>
      <c r="J27" s="10">
        <f>IF($A27="","",UPPER(TRIM($A27))&amp;"|"&amp;UPPER(SUBSTITUTE(TRIM($C27)," ","")))</f>
        <v/>
      </c>
      <c r="K27" s="9">
        <f>IF($J27="","",SUMIFS('GSTR-2B'!$I:$I,'GSTR-2B'!$J:$J,$J27))</f>
        <v/>
      </c>
      <c r="L27" s="9">
        <f>IF($J27="","",ROUND($I27-$K27,2))</f>
        <v/>
      </c>
      <c r="M27" s="11">
        <f>IF($J27="","",IF(COUNTIFS('GSTR-2B'!$J:$J,$J27)=0,"Missing in 2B",IF(ABS($L27)&lt;=Summary!$B$4,"Matched","Value mismatch")))</f>
        <v/>
      </c>
    </row>
    <row r="28">
      <c r="A28" s="6" t="n"/>
      <c r="B28" s="6" t="n"/>
      <c r="C28" s="6" t="n"/>
      <c r="D28" s="7" t="n"/>
      <c r="E28" s="8" t="n"/>
      <c r="F28" s="8" t="n"/>
      <c r="G28" s="8" t="n"/>
      <c r="H28" s="8" t="n"/>
      <c r="I28" s="9">
        <f>IF($A28="","",ROUND(SUM($F28:$H28),2))</f>
        <v/>
      </c>
      <c r="J28" s="10">
        <f>IF($A28="","",UPPER(TRIM($A28))&amp;"|"&amp;UPPER(SUBSTITUTE(TRIM($C28)," ","")))</f>
        <v/>
      </c>
      <c r="K28" s="9">
        <f>IF($J28="","",SUMIFS('GSTR-2B'!$I:$I,'GSTR-2B'!$J:$J,$J28))</f>
        <v/>
      </c>
      <c r="L28" s="9">
        <f>IF($J28="","",ROUND($I28-$K28,2))</f>
        <v/>
      </c>
      <c r="M28" s="11">
        <f>IF($J28="","",IF(COUNTIFS('GSTR-2B'!$J:$J,$J28)=0,"Missing in 2B",IF(ABS($L28)&lt;=Summary!$B$4,"Matched","Value mismatch")))</f>
        <v/>
      </c>
    </row>
    <row r="29">
      <c r="A29" s="6" t="n"/>
      <c r="B29" s="6" t="n"/>
      <c r="C29" s="6" t="n"/>
      <c r="D29" s="7" t="n"/>
      <c r="E29" s="8" t="n"/>
      <c r="F29" s="8" t="n"/>
      <c r="G29" s="8" t="n"/>
      <c r="H29" s="8" t="n"/>
      <c r="I29" s="9">
        <f>IF($A29="","",ROUND(SUM($F29:$H29),2))</f>
        <v/>
      </c>
      <c r="J29" s="10">
        <f>IF($A29="","",UPPER(TRIM($A29))&amp;"|"&amp;UPPER(SUBSTITUTE(TRIM($C29)," ","")))</f>
        <v/>
      </c>
      <c r="K29" s="9">
        <f>IF($J29="","",SUMIFS('GSTR-2B'!$I:$I,'GSTR-2B'!$J:$J,$J29))</f>
        <v/>
      </c>
      <c r="L29" s="9">
        <f>IF($J29="","",ROUND($I29-$K29,2))</f>
        <v/>
      </c>
      <c r="M29" s="11">
        <f>IF($J29="","",IF(COUNTIFS('GSTR-2B'!$J:$J,$J29)=0,"Missing in 2B",IF(ABS($L29)&lt;=Summary!$B$4,"Matched","Value mismatch")))</f>
        <v/>
      </c>
    </row>
    <row r="30">
      <c r="A30" s="6" t="n"/>
      <c r="B30" s="6" t="n"/>
      <c r="C30" s="6" t="n"/>
      <c r="D30" s="7" t="n"/>
      <c r="E30" s="8" t="n"/>
      <c r="F30" s="8" t="n"/>
      <c r="G30" s="8" t="n"/>
      <c r="H30" s="8" t="n"/>
      <c r="I30" s="9">
        <f>IF($A30="","",ROUND(SUM($F30:$H30),2))</f>
        <v/>
      </c>
      <c r="J30" s="10">
        <f>IF($A30="","",UPPER(TRIM($A30))&amp;"|"&amp;UPPER(SUBSTITUTE(TRIM($C30)," ","")))</f>
        <v/>
      </c>
      <c r="K30" s="9">
        <f>IF($J30="","",SUMIFS('GSTR-2B'!$I:$I,'GSTR-2B'!$J:$J,$J30))</f>
        <v/>
      </c>
      <c r="L30" s="9">
        <f>IF($J30="","",ROUND($I30-$K30,2))</f>
        <v/>
      </c>
      <c r="M30" s="11">
        <f>IF($J30="","",IF(COUNTIFS('GSTR-2B'!$J:$J,$J30)=0,"Missing in 2B",IF(ABS($L30)&lt;=Summary!$B$4,"Matched","Value mismatch")))</f>
        <v/>
      </c>
    </row>
    <row r="31">
      <c r="A31" s="6" t="n"/>
      <c r="B31" s="6" t="n"/>
      <c r="C31" s="6" t="n"/>
      <c r="D31" s="7" t="n"/>
      <c r="E31" s="8" t="n"/>
      <c r="F31" s="8" t="n"/>
      <c r="G31" s="8" t="n"/>
      <c r="H31" s="8" t="n"/>
      <c r="I31" s="9">
        <f>IF($A31="","",ROUND(SUM($F31:$H31),2))</f>
        <v/>
      </c>
      <c r="J31" s="10">
        <f>IF($A31="","",UPPER(TRIM($A31))&amp;"|"&amp;UPPER(SUBSTITUTE(TRIM($C31)," ","")))</f>
        <v/>
      </c>
      <c r="K31" s="9">
        <f>IF($J31="","",SUMIFS('GSTR-2B'!$I:$I,'GSTR-2B'!$J:$J,$J31))</f>
        <v/>
      </c>
      <c r="L31" s="9">
        <f>IF($J31="","",ROUND($I31-$K31,2))</f>
        <v/>
      </c>
      <c r="M31" s="11">
        <f>IF($J31="","",IF(COUNTIFS('GSTR-2B'!$J:$J,$J31)=0,"Missing in 2B",IF(ABS($L31)&lt;=Summary!$B$4,"Matched","Value mismatch")))</f>
        <v/>
      </c>
    </row>
    <row r="32">
      <c r="A32" s="6" t="n"/>
      <c r="B32" s="6" t="n"/>
      <c r="C32" s="6" t="n"/>
      <c r="D32" s="7" t="n"/>
      <c r="E32" s="8" t="n"/>
      <c r="F32" s="8" t="n"/>
      <c r="G32" s="8" t="n"/>
      <c r="H32" s="8" t="n"/>
      <c r="I32" s="9">
        <f>IF($A32="","",ROUND(SUM($F32:$H32),2))</f>
        <v/>
      </c>
      <c r="J32" s="10">
        <f>IF($A32="","",UPPER(TRIM($A32))&amp;"|"&amp;UPPER(SUBSTITUTE(TRIM($C32)," ","")))</f>
        <v/>
      </c>
      <c r="K32" s="9">
        <f>IF($J32="","",SUMIFS('GSTR-2B'!$I:$I,'GSTR-2B'!$J:$J,$J32))</f>
        <v/>
      </c>
      <c r="L32" s="9">
        <f>IF($J32="","",ROUND($I32-$K32,2))</f>
        <v/>
      </c>
      <c r="M32" s="11">
        <f>IF($J32="","",IF(COUNTIFS('GSTR-2B'!$J:$J,$J32)=0,"Missing in 2B",IF(ABS($L32)&lt;=Summary!$B$4,"Matched","Value mismatch")))</f>
        <v/>
      </c>
    </row>
    <row r="33">
      <c r="A33" s="6" t="n"/>
      <c r="B33" s="6" t="n"/>
      <c r="C33" s="6" t="n"/>
      <c r="D33" s="7" t="n"/>
      <c r="E33" s="8" t="n"/>
      <c r="F33" s="8" t="n"/>
      <c r="G33" s="8" t="n"/>
      <c r="H33" s="8" t="n"/>
      <c r="I33" s="9">
        <f>IF($A33="","",ROUND(SUM($F33:$H33),2))</f>
        <v/>
      </c>
      <c r="J33" s="10">
        <f>IF($A33="","",UPPER(TRIM($A33))&amp;"|"&amp;UPPER(SUBSTITUTE(TRIM($C33)," ","")))</f>
        <v/>
      </c>
      <c r="K33" s="9">
        <f>IF($J33="","",SUMIFS('GSTR-2B'!$I:$I,'GSTR-2B'!$J:$J,$J33))</f>
        <v/>
      </c>
      <c r="L33" s="9">
        <f>IF($J33="","",ROUND($I33-$K33,2))</f>
        <v/>
      </c>
      <c r="M33" s="11">
        <f>IF($J33="","",IF(COUNTIFS('GSTR-2B'!$J:$J,$J33)=0,"Missing in 2B",IF(ABS($L33)&lt;=Summary!$B$4,"Matched","Value mismatch")))</f>
        <v/>
      </c>
    </row>
    <row r="34">
      <c r="A34" s="6" t="n"/>
      <c r="B34" s="6" t="n"/>
      <c r="C34" s="6" t="n"/>
      <c r="D34" s="7" t="n"/>
      <c r="E34" s="8" t="n"/>
      <c r="F34" s="8" t="n"/>
      <c r="G34" s="8" t="n"/>
      <c r="H34" s="8" t="n"/>
      <c r="I34" s="9">
        <f>IF($A34="","",ROUND(SUM($F34:$H34),2))</f>
        <v/>
      </c>
      <c r="J34" s="10">
        <f>IF($A34="","",UPPER(TRIM($A34))&amp;"|"&amp;UPPER(SUBSTITUTE(TRIM($C34)," ","")))</f>
        <v/>
      </c>
      <c r="K34" s="9">
        <f>IF($J34="","",SUMIFS('GSTR-2B'!$I:$I,'GSTR-2B'!$J:$J,$J34))</f>
        <v/>
      </c>
      <c r="L34" s="9">
        <f>IF($J34="","",ROUND($I34-$K34,2))</f>
        <v/>
      </c>
      <c r="M34" s="11">
        <f>IF($J34="","",IF(COUNTIFS('GSTR-2B'!$J:$J,$J34)=0,"Missing in 2B",IF(ABS($L34)&lt;=Summary!$B$4,"Matched","Value mismatch")))</f>
        <v/>
      </c>
    </row>
    <row r="35">
      <c r="A35" s="6" t="n"/>
      <c r="B35" s="6" t="n"/>
      <c r="C35" s="6" t="n"/>
      <c r="D35" s="7" t="n"/>
      <c r="E35" s="8" t="n"/>
      <c r="F35" s="8" t="n"/>
      <c r="G35" s="8" t="n"/>
      <c r="H35" s="8" t="n"/>
      <c r="I35" s="9">
        <f>IF($A35="","",ROUND(SUM($F35:$H35),2))</f>
        <v/>
      </c>
      <c r="J35" s="10">
        <f>IF($A35="","",UPPER(TRIM($A35))&amp;"|"&amp;UPPER(SUBSTITUTE(TRIM($C35)," ","")))</f>
        <v/>
      </c>
      <c r="K35" s="9">
        <f>IF($J35="","",SUMIFS('GSTR-2B'!$I:$I,'GSTR-2B'!$J:$J,$J35))</f>
        <v/>
      </c>
      <c r="L35" s="9">
        <f>IF($J35="","",ROUND($I35-$K35,2))</f>
        <v/>
      </c>
      <c r="M35" s="11">
        <f>IF($J35="","",IF(COUNTIFS('GSTR-2B'!$J:$J,$J35)=0,"Missing in 2B",IF(ABS($L35)&lt;=Summary!$B$4,"Matched","Value mismatch")))</f>
        <v/>
      </c>
    </row>
    <row r="36">
      <c r="A36" s="6" t="n"/>
      <c r="B36" s="6" t="n"/>
      <c r="C36" s="6" t="n"/>
      <c r="D36" s="7" t="n"/>
      <c r="E36" s="8" t="n"/>
      <c r="F36" s="8" t="n"/>
      <c r="G36" s="8" t="n"/>
      <c r="H36" s="8" t="n"/>
      <c r="I36" s="9">
        <f>IF($A36="","",ROUND(SUM($F36:$H36),2))</f>
        <v/>
      </c>
      <c r="J36" s="10">
        <f>IF($A36="","",UPPER(TRIM($A36))&amp;"|"&amp;UPPER(SUBSTITUTE(TRIM($C36)," ","")))</f>
        <v/>
      </c>
      <c r="K36" s="9">
        <f>IF($J36="","",SUMIFS('GSTR-2B'!$I:$I,'GSTR-2B'!$J:$J,$J36))</f>
        <v/>
      </c>
      <c r="L36" s="9">
        <f>IF($J36="","",ROUND($I36-$K36,2))</f>
        <v/>
      </c>
      <c r="M36" s="11">
        <f>IF($J36="","",IF(COUNTIFS('GSTR-2B'!$J:$J,$J36)=0,"Missing in 2B",IF(ABS($L36)&lt;=Summary!$B$4,"Matched","Value mismatch")))</f>
        <v/>
      </c>
    </row>
    <row r="37">
      <c r="A37" s="6" t="n"/>
      <c r="B37" s="6" t="n"/>
      <c r="C37" s="6" t="n"/>
      <c r="D37" s="7" t="n"/>
      <c r="E37" s="8" t="n"/>
      <c r="F37" s="8" t="n"/>
      <c r="G37" s="8" t="n"/>
      <c r="H37" s="8" t="n"/>
      <c r="I37" s="9">
        <f>IF($A37="","",ROUND(SUM($F37:$H37),2))</f>
        <v/>
      </c>
      <c r="J37" s="10">
        <f>IF($A37="","",UPPER(TRIM($A37))&amp;"|"&amp;UPPER(SUBSTITUTE(TRIM($C37)," ","")))</f>
        <v/>
      </c>
      <c r="K37" s="9">
        <f>IF($J37="","",SUMIFS('GSTR-2B'!$I:$I,'GSTR-2B'!$J:$J,$J37))</f>
        <v/>
      </c>
      <c r="L37" s="9">
        <f>IF($J37="","",ROUND($I37-$K37,2))</f>
        <v/>
      </c>
      <c r="M37" s="11">
        <f>IF($J37="","",IF(COUNTIFS('GSTR-2B'!$J:$J,$J37)=0,"Missing in 2B",IF(ABS($L37)&lt;=Summary!$B$4,"Matched","Value mismatch")))</f>
        <v/>
      </c>
    </row>
    <row r="38">
      <c r="A38" s="6" t="n"/>
      <c r="B38" s="6" t="n"/>
      <c r="C38" s="6" t="n"/>
      <c r="D38" s="7" t="n"/>
      <c r="E38" s="8" t="n"/>
      <c r="F38" s="8" t="n"/>
      <c r="G38" s="8" t="n"/>
      <c r="H38" s="8" t="n"/>
      <c r="I38" s="9">
        <f>IF($A38="","",ROUND(SUM($F38:$H38),2))</f>
        <v/>
      </c>
      <c r="J38" s="10">
        <f>IF($A38="","",UPPER(TRIM($A38))&amp;"|"&amp;UPPER(SUBSTITUTE(TRIM($C38)," ","")))</f>
        <v/>
      </c>
      <c r="K38" s="9">
        <f>IF($J38="","",SUMIFS('GSTR-2B'!$I:$I,'GSTR-2B'!$J:$J,$J38))</f>
        <v/>
      </c>
      <c r="L38" s="9">
        <f>IF($J38="","",ROUND($I38-$K38,2))</f>
        <v/>
      </c>
      <c r="M38" s="11">
        <f>IF($J38="","",IF(COUNTIFS('GSTR-2B'!$J:$J,$J38)=0,"Missing in 2B",IF(ABS($L38)&lt;=Summary!$B$4,"Matched","Value mismatch")))</f>
        <v/>
      </c>
    </row>
    <row r="39">
      <c r="A39" s="6" t="n"/>
      <c r="B39" s="6" t="n"/>
      <c r="C39" s="6" t="n"/>
      <c r="D39" s="7" t="n"/>
      <c r="E39" s="8" t="n"/>
      <c r="F39" s="8" t="n"/>
      <c r="G39" s="8" t="n"/>
      <c r="H39" s="8" t="n"/>
      <c r="I39" s="9">
        <f>IF($A39="","",ROUND(SUM($F39:$H39),2))</f>
        <v/>
      </c>
      <c r="J39" s="10">
        <f>IF($A39="","",UPPER(TRIM($A39))&amp;"|"&amp;UPPER(SUBSTITUTE(TRIM($C39)," ","")))</f>
        <v/>
      </c>
      <c r="K39" s="9">
        <f>IF($J39="","",SUMIFS('GSTR-2B'!$I:$I,'GSTR-2B'!$J:$J,$J39))</f>
        <v/>
      </c>
      <c r="L39" s="9">
        <f>IF($J39="","",ROUND($I39-$K39,2))</f>
        <v/>
      </c>
      <c r="M39" s="11">
        <f>IF($J39="","",IF(COUNTIFS('GSTR-2B'!$J:$J,$J39)=0,"Missing in 2B",IF(ABS($L39)&lt;=Summary!$B$4,"Matched","Value mismatch")))</f>
        <v/>
      </c>
    </row>
    <row r="40">
      <c r="A40" s="6" t="n"/>
      <c r="B40" s="6" t="n"/>
      <c r="C40" s="6" t="n"/>
      <c r="D40" s="7" t="n"/>
      <c r="E40" s="8" t="n"/>
      <c r="F40" s="8" t="n"/>
      <c r="G40" s="8" t="n"/>
      <c r="H40" s="8" t="n"/>
      <c r="I40" s="9">
        <f>IF($A40="","",ROUND(SUM($F40:$H40),2))</f>
        <v/>
      </c>
      <c r="J40" s="10">
        <f>IF($A40="","",UPPER(TRIM($A40))&amp;"|"&amp;UPPER(SUBSTITUTE(TRIM($C40)," ","")))</f>
        <v/>
      </c>
      <c r="K40" s="9">
        <f>IF($J40="","",SUMIFS('GSTR-2B'!$I:$I,'GSTR-2B'!$J:$J,$J40))</f>
        <v/>
      </c>
      <c r="L40" s="9">
        <f>IF($J40="","",ROUND($I40-$K40,2))</f>
        <v/>
      </c>
      <c r="M40" s="11">
        <f>IF($J40="","",IF(COUNTIFS('GSTR-2B'!$J:$J,$J40)=0,"Missing in 2B",IF(ABS($L40)&lt;=Summary!$B$4,"Matched","Value mismatch")))</f>
        <v/>
      </c>
    </row>
    <row r="41">
      <c r="A41" s="6" t="n"/>
      <c r="B41" s="6" t="n"/>
      <c r="C41" s="6" t="n"/>
      <c r="D41" s="7" t="n"/>
      <c r="E41" s="8" t="n"/>
      <c r="F41" s="8" t="n"/>
      <c r="G41" s="8" t="n"/>
      <c r="H41" s="8" t="n"/>
      <c r="I41" s="9">
        <f>IF($A41="","",ROUND(SUM($F41:$H41),2))</f>
        <v/>
      </c>
      <c r="J41" s="10">
        <f>IF($A41="","",UPPER(TRIM($A41))&amp;"|"&amp;UPPER(SUBSTITUTE(TRIM($C41)," ","")))</f>
        <v/>
      </c>
      <c r="K41" s="9">
        <f>IF($J41="","",SUMIFS('GSTR-2B'!$I:$I,'GSTR-2B'!$J:$J,$J41))</f>
        <v/>
      </c>
      <c r="L41" s="9">
        <f>IF($J41="","",ROUND($I41-$K41,2))</f>
        <v/>
      </c>
      <c r="M41" s="11">
        <f>IF($J41="","",IF(COUNTIFS('GSTR-2B'!$J:$J,$J41)=0,"Missing in 2B",IF(ABS($L41)&lt;=Summary!$B$4,"Matched","Value mismatch")))</f>
        <v/>
      </c>
    </row>
    <row r="42">
      <c r="A42" s="6" t="n"/>
      <c r="B42" s="6" t="n"/>
      <c r="C42" s="6" t="n"/>
      <c r="D42" s="7" t="n"/>
      <c r="E42" s="8" t="n"/>
      <c r="F42" s="8" t="n"/>
      <c r="G42" s="8" t="n"/>
      <c r="H42" s="8" t="n"/>
      <c r="I42" s="9">
        <f>IF($A42="","",ROUND(SUM($F42:$H42),2))</f>
        <v/>
      </c>
      <c r="J42" s="10">
        <f>IF($A42="","",UPPER(TRIM($A42))&amp;"|"&amp;UPPER(SUBSTITUTE(TRIM($C42)," ","")))</f>
        <v/>
      </c>
      <c r="K42" s="9">
        <f>IF($J42="","",SUMIFS('GSTR-2B'!$I:$I,'GSTR-2B'!$J:$J,$J42))</f>
        <v/>
      </c>
      <c r="L42" s="9">
        <f>IF($J42="","",ROUND($I42-$K42,2))</f>
        <v/>
      </c>
      <c r="M42" s="11">
        <f>IF($J42="","",IF(COUNTIFS('GSTR-2B'!$J:$J,$J42)=0,"Missing in 2B",IF(ABS($L42)&lt;=Summary!$B$4,"Matched","Value mismatch")))</f>
        <v/>
      </c>
    </row>
    <row r="43">
      <c r="A43" s="6" t="n"/>
      <c r="B43" s="6" t="n"/>
      <c r="C43" s="6" t="n"/>
      <c r="D43" s="7" t="n"/>
      <c r="E43" s="8" t="n"/>
      <c r="F43" s="8" t="n"/>
      <c r="G43" s="8" t="n"/>
      <c r="H43" s="8" t="n"/>
      <c r="I43" s="9">
        <f>IF($A43="","",ROUND(SUM($F43:$H43),2))</f>
        <v/>
      </c>
      <c r="J43" s="10">
        <f>IF($A43="","",UPPER(TRIM($A43))&amp;"|"&amp;UPPER(SUBSTITUTE(TRIM($C43)," ","")))</f>
        <v/>
      </c>
      <c r="K43" s="9">
        <f>IF($J43="","",SUMIFS('GSTR-2B'!$I:$I,'GSTR-2B'!$J:$J,$J43))</f>
        <v/>
      </c>
      <c r="L43" s="9">
        <f>IF($J43="","",ROUND($I43-$K43,2))</f>
        <v/>
      </c>
      <c r="M43" s="11">
        <f>IF($J43="","",IF(COUNTIFS('GSTR-2B'!$J:$J,$J43)=0,"Missing in 2B",IF(ABS($L43)&lt;=Summary!$B$4,"Matched","Value mismatch")))</f>
        <v/>
      </c>
    </row>
    <row r="44">
      <c r="A44" s="6" t="n"/>
      <c r="B44" s="6" t="n"/>
      <c r="C44" s="6" t="n"/>
      <c r="D44" s="7" t="n"/>
      <c r="E44" s="8" t="n"/>
      <c r="F44" s="8" t="n"/>
      <c r="G44" s="8" t="n"/>
      <c r="H44" s="8" t="n"/>
      <c r="I44" s="9">
        <f>IF($A44="","",ROUND(SUM($F44:$H44),2))</f>
        <v/>
      </c>
      <c r="J44" s="10">
        <f>IF($A44="","",UPPER(TRIM($A44))&amp;"|"&amp;UPPER(SUBSTITUTE(TRIM($C44)," ","")))</f>
        <v/>
      </c>
      <c r="K44" s="9">
        <f>IF($J44="","",SUMIFS('GSTR-2B'!$I:$I,'GSTR-2B'!$J:$J,$J44))</f>
        <v/>
      </c>
      <c r="L44" s="9">
        <f>IF($J44="","",ROUND($I44-$K44,2))</f>
        <v/>
      </c>
      <c r="M44" s="11">
        <f>IF($J44="","",IF(COUNTIFS('GSTR-2B'!$J:$J,$J44)=0,"Missing in 2B",IF(ABS($L44)&lt;=Summary!$B$4,"Matched","Value mismatch")))</f>
        <v/>
      </c>
    </row>
    <row r="45">
      <c r="A45" s="6" t="n"/>
      <c r="B45" s="6" t="n"/>
      <c r="C45" s="6" t="n"/>
      <c r="D45" s="7" t="n"/>
      <c r="E45" s="8" t="n"/>
      <c r="F45" s="8" t="n"/>
      <c r="G45" s="8" t="n"/>
      <c r="H45" s="8" t="n"/>
      <c r="I45" s="9">
        <f>IF($A45="","",ROUND(SUM($F45:$H45),2))</f>
        <v/>
      </c>
      <c r="J45" s="10">
        <f>IF($A45="","",UPPER(TRIM($A45))&amp;"|"&amp;UPPER(SUBSTITUTE(TRIM($C45)," ","")))</f>
        <v/>
      </c>
      <c r="K45" s="9">
        <f>IF($J45="","",SUMIFS('GSTR-2B'!$I:$I,'GSTR-2B'!$J:$J,$J45))</f>
        <v/>
      </c>
      <c r="L45" s="9">
        <f>IF($J45="","",ROUND($I45-$K45,2))</f>
        <v/>
      </c>
      <c r="M45" s="11">
        <f>IF($J45="","",IF(COUNTIFS('GSTR-2B'!$J:$J,$J45)=0,"Missing in 2B",IF(ABS($L45)&lt;=Summary!$B$4,"Matched","Value mismatch")))</f>
        <v/>
      </c>
    </row>
    <row r="46">
      <c r="A46" s="6" t="n"/>
      <c r="B46" s="6" t="n"/>
      <c r="C46" s="6" t="n"/>
      <c r="D46" s="7" t="n"/>
      <c r="E46" s="8" t="n"/>
      <c r="F46" s="8" t="n"/>
      <c r="G46" s="8" t="n"/>
      <c r="H46" s="8" t="n"/>
      <c r="I46" s="9">
        <f>IF($A46="","",ROUND(SUM($F46:$H46),2))</f>
        <v/>
      </c>
      <c r="J46" s="10">
        <f>IF($A46="","",UPPER(TRIM($A46))&amp;"|"&amp;UPPER(SUBSTITUTE(TRIM($C46)," ","")))</f>
        <v/>
      </c>
      <c r="K46" s="9">
        <f>IF($J46="","",SUMIFS('GSTR-2B'!$I:$I,'GSTR-2B'!$J:$J,$J46))</f>
        <v/>
      </c>
      <c r="L46" s="9">
        <f>IF($J46="","",ROUND($I46-$K46,2))</f>
        <v/>
      </c>
      <c r="M46" s="11">
        <f>IF($J46="","",IF(COUNTIFS('GSTR-2B'!$J:$J,$J46)=0,"Missing in 2B",IF(ABS($L46)&lt;=Summary!$B$4,"Matched","Value mismatch")))</f>
        <v/>
      </c>
    </row>
    <row r="47">
      <c r="A47" s="6" t="n"/>
      <c r="B47" s="6" t="n"/>
      <c r="C47" s="6" t="n"/>
      <c r="D47" s="7" t="n"/>
      <c r="E47" s="8" t="n"/>
      <c r="F47" s="8" t="n"/>
      <c r="G47" s="8" t="n"/>
      <c r="H47" s="8" t="n"/>
      <c r="I47" s="9">
        <f>IF($A47="","",ROUND(SUM($F47:$H47),2))</f>
        <v/>
      </c>
      <c r="J47" s="10">
        <f>IF($A47="","",UPPER(TRIM($A47))&amp;"|"&amp;UPPER(SUBSTITUTE(TRIM($C47)," ","")))</f>
        <v/>
      </c>
      <c r="K47" s="9">
        <f>IF($J47="","",SUMIFS('GSTR-2B'!$I:$I,'GSTR-2B'!$J:$J,$J47))</f>
        <v/>
      </c>
      <c r="L47" s="9">
        <f>IF($J47="","",ROUND($I47-$K47,2))</f>
        <v/>
      </c>
      <c r="M47" s="11">
        <f>IF($J47="","",IF(COUNTIFS('GSTR-2B'!$J:$J,$J47)=0,"Missing in 2B",IF(ABS($L47)&lt;=Summary!$B$4,"Matched","Value mismatch")))</f>
        <v/>
      </c>
    </row>
    <row r="48">
      <c r="A48" s="6" t="n"/>
      <c r="B48" s="6" t="n"/>
      <c r="C48" s="6" t="n"/>
      <c r="D48" s="7" t="n"/>
      <c r="E48" s="8" t="n"/>
      <c r="F48" s="8" t="n"/>
      <c r="G48" s="8" t="n"/>
      <c r="H48" s="8" t="n"/>
      <c r="I48" s="9">
        <f>IF($A48="","",ROUND(SUM($F48:$H48),2))</f>
        <v/>
      </c>
      <c r="J48" s="10">
        <f>IF($A48="","",UPPER(TRIM($A48))&amp;"|"&amp;UPPER(SUBSTITUTE(TRIM($C48)," ","")))</f>
        <v/>
      </c>
      <c r="K48" s="9">
        <f>IF($J48="","",SUMIFS('GSTR-2B'!$I:$I,'GSTR-2B'!$J:$J,$J48))</f>
        <v/>
      </c>
      <c r="L48" s="9">
        <f>IF($J48="","",ROUND($I48-$K48,2))</f>
        <v/>
      </c>
      <c r="M48" s="11">
        <f>IF($J48="","",IF(COUNTIFS('GSTR-2B'!$J:$J,$J48)=0,"Missing in 2B",IF(ABS($L48)&lt;=Summary!$B$4,"Matched","Value mismatch")))</f>
        <v/>
      </c>
    </row>
    <row r="49">
      <c r="A49" s="6" t="n"/>
      <c r="B49" s="6" t="n"/>
      <c r="C49" s="6" t="n"/>
      <c r="D49" s="7" t="n"/>
      <c r="E49" s="8" t="n"/>
      <c r="F49" s="8" t="n"/>
      <c r="G49" s="8" t="n"/>
      <c r="H49" s="8" t="n"/>
      <c r="I49" s="9">
        <f>IF($A49="","",ROUND(SUM($F49:$H49),2))</f>
        <v/>
      </c>
      <c r="J49" s="10">
        <f>IF($A49="","",UPPER(TRIM($A49))&amp;"|"&amp;UPPER(SUBSTITUTE(TRIM($C49)," ","")))</f>
        <v/>
      </c>
      <c r="K49" s="9">
        <f>IF($J49="","",SUMIFS('GSTR-2B'!$I:$I,'GSTR-2B'!$J:$J,$J49))</f>
        <v/>
      </c>
      <c r="L49" s="9">
        <f>IF($J49="","",ROUND($I49-$K49,2))</f>
        <v/>
      </c>
      <c r="M49" s="11">
        <f>IF($J49="","",IF(COUNTIFS('GSTR-2B'!$J:$J,$J49)=0,"Missing in 2B",IF(ABS($L49)&lt;=Summary!$B$4,"Matched","Value mismatch")))</f>
        <v/>
      </c>
    </row>
    <row r="50">
      <c r="A50" s="6" t="n"/>
      <c r="B50" s="6" t="n"/>
      <c r="C50" s="6" t="n"/>
      <c r="D50" s="7" t="n"/>
      <c r="E50" s="8" t="n"/>
      <c r="F50" s="8" t="n"/>
      <c r="G50" s="8" t="n"/>
      <c r="H50" s="8" t="n"/>
      <c r="I50" s="9">
        <f>IF($A50="","",ROUND(SUM($F50:$H50),2))</f>
        <v/>
      </c>
      <c r="J50" s="10">
        <f>IF($A50="","",UPPER(TRIM($A50))&amp;"|"&amp;UPPER(SUBSTITUTE(TRIM($C50)," ","")))</f>
        <v/>
      </c>
      <c r="K50" s="9">
        <f>IF($J50="","",SUMIFS('GSTR-2B'!$I:$I,'GSTR-2B'!$J:$J,$J50))</f>
        <v/>
      </c>
      <c r="L50" s="9">
        <f>IF($J50="","",ROUND($I50-$K50,2))</f>
        <v/>
      </c>
      <c r="M50" s="11">
        <f>IF($J50="","",IF(COUNTIFS('GSTR-2B'!$J:$J,$J50)=0,"Missing in 2B",IF(ABS($L50)&lt;=Summary!$B$4,"Matched","Value mismatch")))</f>
        <v/>
      </c>
    </row>
    <row r="51">
      <c r="A51" s="6" t="n"/>
      <c r="B51" s="6" t="n"/>
      <c r="C51" s="6" t="n"/>
      <c r="D51" s="7" t="n"/>
      <c r="E51" s="8" t="n"/>
      <c r="F51" s="8" t="n"/>
      <c r="G51" s="8" t="n"/>
      <c r="H51" s="8" t="n"/>
      <c r="I51" s="9">
        <f>IF($A51="","",ROUND(SUM($F51:$H51),2))</f>
        <v/>
      </c>
      <c r="J51" s="10">
        <f>IF($A51="","",UPPER(TRIM($A51))&amp;"|"&amp;UPPER(SUBSTITUTE(TRIM($C51)," ","")))</f>
        <v/>
      </c>
      <c r="K51" s="9">
        <f>IF($J51="","",SUMIFS('GSTR-2B'!$I:$I,'GSTR-2B'!$J:$J,$J51))</f>
        <v/>
      </c>
      <c r="L51" s="9">
        <f>IF($J51="","",ROUND($I51-$K51,2))</f>
        <v/>
      </c>
      <c r="M51" s="11">
        <f>IF($J51="","",IF(COUNTIFS('GSTR-2B'!$J:$J,$J51)=0,"Missing in 2B",IF(ABS($L51)&lt;=Summary!$B$4,"Matched","Value mismatch")))</f>
        <v/>
      </c>
    </row>
    <row r="52">
      <c r="A52" s="6" t="n"/>
      <c r="B52" s="6" t="n"/>
      <c r="C52" s="6" t="n"/>
      <c r="D52" s="7" t="n"/>
      <c r="E52" s="8" t="n"/>
      <c r="F52" s="8" t="n"/>
      <c r="G52" s="8" t="n"/>
      <c r="H52" s="8" t="n"/>
      <c r="I52" s="9">
        <f>IF($A52="","",ROUND(SUM($F52:$H52),2))</f>
        <v/>
      </c>
      <c r="J52" s="10">
        <f>IF($A52="","",UPPER(TRIM($A52))&amp;"|"&amp;UPPER(SUBSTITUTE(TRIM($C52)," ","")))</f>
        <v/>
      </c>
      <c r="K52" s="9">
        <f>IF($J52="","",SUMIFS('GSTR-2B'!$I:$I,'GSTR-2B'!$J:$J,$J52))</f>
        <v/>
      </c>
      <c r="L52" s="9">
        <f>IF($J52="","",ROUND($I52-$K52,2))</f>
        <v/>
      </c>
      <c r="M52" s="11">
        <f>IF($J52="","",IF(COUNTIFS('GSTR-2B'!$J:$J,$J52)=0,"Missing in 2B",IF(ABS($L52)&lt;=Summary!$B$4,"Matched","Value mismatch")))</f>
        <v/>
      </c>
    </row>
    <row r="53">
      <c r="A53" s="6" t="n"/>
      <c r="B53" s="6" t="n"/>
      <c r="C53" s="6" t="n"/>
      <c r="D53" s="7" t="n"/>
      <c r="E53" s="8" t="n"/>
      <c r="F53" s="8" t="n"/>
      <c r="G53" s="8" t="n"/>
      <c r="H53" s="8" t="n"/>
      <c r="I53" s="9">
        <f>IF($A53="","",ROUND(SUM($F53:$H53),2))</f>
        <v/>
      </c>
      <c r="J53" s="10">
        <f>IF($A53="","",UPPER(TRIM($A53))&amp;"|"&amp;UPPER(SUBSTITUTE(TRIM($C53)," ","")))</f>
        <v/>
      </c>
      <c r="K53" s="9">
        <f>IF($J53="","",SUMIFS('GSTR-2B'!$I:$I,'GSTR-2B'!$J:$J,$J53))</f>
        <v/>
      </c>
      <c r="L53" s="9">
        <f>IF($J53="","",ROUND($I53-$K53,2))</f>
        <v/>
      </c>
      <c r="M53" s="11">
        <f>IF($J53="","",IF(COUNTIFS('GSTR-2B'!$J:$J,$J53)=0,"Missing in 2B",IF(ABS($L53)&lt;=Summary!$B$4,"Matched","Value mismatch")))</f>
        <v/>
      </c>
    </row>
    <row r="54">
      <c r="A54" s="6" t="n"/>
      <c r="B54" s="6" t="n"/>
      <c r="C54" s="6" t="n"/>
      <c r="D54" s="7" t="n"/>
      <c r="E54" s="8" t="n"/>
      <c r="F54" s="8" t="n"/>
      <c r="G54" s="8" t="n"/>
      <c r="H54" s="8" t="n"/>
      <c r="I54" s="9">
        <f>IF($A54="","",ROUND(SUM($F54:$H54),2))</f>
        <v/>
      </c>
      <c r="J54" s="10">
        <f>IF($A54="","",UPPER(TRIM($A54))&amp;"|"&amp;UPPER(SUBSTITUTE(TRIM($C54)," ","")))</f>
        <v/>
      </c>
      <c r="K54" s="9">
        <f>IF($J54="","",SUMIFS('GSTR-2B'!$I:$I,'GSTR-2B'!$J:$J,$J54))</f>
        <v/>
      </c>
      <c r="L54" s="9">
        <f>IF($J54="","",ROUND($I54-$K54,2))</f>
        <v/>
      </c>
      <c r="M54" s="11">
        <f>IF($J54="","",IF(COUNTIFS('GSTR-2B'!$J:$J,$J54)=0,"Missing in 2B",IF(ABS($L54)&lt;=Summary!$B$4,"Matched","Value mismatch")))</f>
        <v/>
      </c>
    </row>
    <row r="55">
      <c r="A55" s="6" t="n"/>
      <c r="B55" s="6" t="n"/>
      <c r="C55" s="6" t="n"/>
      <c r="D55" s="7" t="n"/>
      <c r="E55" s="8" t="n"/>
      <c r="F55" s="8" t="n"/>
      <c r="G55" s="8" t="n"/>
      <c r="H55" s="8" t="n"/>
      <c r="I55" s="9">
        <f>IF($A55="","",ROUND(SUM($F55:$H55),2))</f>
        <v/>
      </c>
      <c r="J55" s="10">
        <f>IF($A55="","",UPPER(TRIM($A55))&amp;"|"&amp;UPPER(SUBSTITUTE(TRIM($C55)," ","")))</f>
        <v/>
      </c>
      <c r="K55" s="9">
        <f>IF($J55="","",SUMIFS('GSTR-2B'!$I:$I,'GSTR-2B'!$J:$J,$J55))</f>
        <v/>
      </c>
      <c r="L55" s="9">
        <f>IF($J55="","",ROUND($I55-$K55,2))</f>
        <v/>
      </c>
      <c r="M55" s="11">
        <f>IF($J55="","",IF(COUNTIFS('GSTR-2B'!$J:$J,$J55)=0,"Missing in 2B",IF(ABS($L55)&lt;=Summary!$B$4,"Matched","Value mismatch")))</f>
        <v/>
      </c>
    </row>
    <row r="56">
      <c r="A56" s="6" t="n"/>
      <c r="B56" s="6" t="n"/>
      <c r="C56" s="6" t="n"/>
      <c r="D56" s="7" t="n"/>
      <c r="E56" s="8" t="n"/>
      <c r="F56" s="8" t="n"/>
      <c r="G56" s="8" t="n"/>
      <c r="H56" s="8" t="n"/>
      <c r="I56" s="9">
        <f>IF($A56="","",ROUND(SUM($F56:$H56),2))</f>
        <v/>
      </c>
      <c r="J56" s="10">
        <f>IF($A56="","",UPPER(TRIM($A56))&amp;"|"&amp;UPPER(SUBSTITUTE(TRIM($C56)," ","")))</f>
        <v/>
      </c>
      <c r="K56" s="9">
        <f>IF($J56="","",SUMIFS('GSTR-2B'!$I:$I,'GSTR-2B'!$J:$J,$J56))</f>
        <v/>
      </c>
      <c r="L56" s="9">
        <f>IF($J56="","",ROUND($I56-$K56,2))</f>
        <v/>
      </c>
      <c r="M56" s="11">
        <f>IF($J56="","",IF(COUNTIFS('GSTR-2B'!$J:$J,$J56)=0,"Missing in 2B",IF(ABS($L56)&lt;=Summary!$B$4,"Matched","Value mismatch")))</f>
        <v/>
      </c>
    </row>
    <row r="57">
      <c r="A57" s="6" t="n"/>
      <c r="B57" s="6" t="n"/>
      <c r="C57" s="6" t="n"/>
      <c r="D57" s="7" t="n"/>
      <c r="E57" s="8" t="n"/>
      <c r="F57" s="8" t="n"/>
      <c r="G57" s="8" t="n"/>
      <c r="H57" s="8" t="n"/>
      <c r="I57" s="9">
        <f>IF($A57="","",ROUND(SUM($F57:$H57),2))</f>
        <v/>
      </c>
      <c r="J57" s="10">
        <f>IF($A57="","",UPPER(TRIM($A57))&amp;"|"&amp;UPPER(SUBSTITUTE(TRIM($C57)," ","")))</f>
        <v/>
      </c>
      <c r="K57" s="9">
        <f>IF($J57="","",SUMIFS('GSTR-2B'!$I:$I,'GSTR-2B'!$J:$J,$J57))</f>
        <v/>
      </c>
      <c r="L57" s="9">
        <f>IF($J57="","",ROUND($I57-$K57,2))</f>
        <v/>
      </c>
      <c r="M57" s="11">
        <f>IF($J57="","",IF(COUNTIFS('GSTR-2B'!$J:$J,$J57)=0,"Missing in 2B",IF(ABS($L57)&lt;=Summary!$B$4,"Matched","Value mismatch")))</f>
        <v/>
      </c>
    </row>
    <row r="58">
      <c r="A58" s="6" t="n"/>
      <c r="B58" s="6" t="n"/>
      <c r="C58" s="6" t="n"/>
      <c r="D58" s="7" t="n"/>
      <c r="E58" s="8" t="n"/>
      <c r="F58" s="8" t="n"/>
      <c r="G58" s="8" t="n"/>
      <c r="H58" s="8" t="n"/>
      <c r="I58" s="9">
        <f>IF($A58="","",ROUND(SUM($F58:$H58),2))</f>
        <v/>
      </c>
      <c r="J58" s="10">
        <f>IF($A58="","",UPPER(TRIM($A58))&amp;"|"&amp;UPPER(SUBSTITUTE(TRIM($C58)," ","")))</f>
        <v/>
      </c>
      <c r="K58" s="9">
        <f>IF($J58="","",SUMIFS('GSTR-2B'!$I:$I,'GSTR-2B'!$J:$J,$J58))</f>
        <v/>
      </c>
      <c r="L58" s="9">
        <f>IF($J58="","",ROUND($I58-$K58,2))</f>
        <v/>
      </c>
      <c r="M58" s="11">
        <f>IF($J58="","",IF(COUNTIFS('GSTR-2B'!$J:$J,$J58)=0,"Missing in 2B",IF(ABS($L58)&lt;=Summary!$B$4,"Matched","Value mismatch")))</f>
        <v/>
      </c>
    </row>
    <row r="59">
      <c r="A59" s="6" t="n"/>
      <c r="B59" s="6" t="n"/>
      <c r="C59" s="6" t="n"/>
      <c r="D59" s="7" t="n"/>
      <c r="E59" s="8" t="n"/>
      <c r="F59" s="8" t="n"/>
      <c r="G59" s="8" t="n"/>
      <c r="H59" s="8" t="n"/>
      <c r="I59" s="9">
        <f>IF($A59="","",ROUND(SUM($F59:$H59),2))</f>
        <v/>
      </c>
      <c r="J59" s="10">
        <f>IF($A59="","",UPPER(TRIM($A59))&amp;"|"&amp;UPPER(SUBSTITUTE(TRIM($C59)," ","")))</f>
        <v/>
      </c>
      <c r="K59" s="9">
        <f>IF($J59="","",SUMIFS('GSTR-2B'!$I:$I,'GSTR-2B'!$J:$J,$J59))</f>
        <v/>
      </c>
      <c r="L59" s="9">
        <f>IF($J59="","",ROUND($I59-$K59,2))</f>
        <v/>
      </c>
      <c r="M59" s="11">
        <f>IF($J59="","",IF(COUNTIFS('GSTR-2B'!$J:$J,$J59)=0,"Missing in 2B",IF(ABS($L59)&lt;=Summary!$B$4,"Matched","Value mismatch")))</f>
        <v/>
      </c>
    </row>
    <row r="60">
      <c r="A60" s="6" t="n"/>
      <c r="B60" s="6" t="n"/>
      <c r="C60" s="6" t="n"/>
      <c r="D60" s="7" t="n"/>
      <c r="E60" s="8" t="n"/>
      <c r="F60" s="8" t="n"/>
      <c r="G60" s="8" t="n"/>
      <c r="H60" s="8" t="n"/>
      <c r="I60" s="9">
        <f>IF($A60="","",ROUND(SUM($F60:$H60),2))</f>
        <v/>
      </c>
      <c r="J60" s="10">
        <f>IF($A60="","",UPPER(TRIM($A60))&amp;"|"&amp;UPPER(SUBSTITUTE(TRIM($C60)," ","")))</f>
        <v/>
      </c>
      <c r="K60" s="9">
        <f>IF($J60="","",SUMIFS('GSTR-2B'!$I:$I,'GSTR-2B'!$J:$J,$J60))</f>
        <v/>
      </c>
      <c r="L60" s="9">
        <f>IF($J60="","",ROUND($I60-$K60,2))</f>
        <v/>
      </c>
      <c r="M60" s="11">
        <f>IF($J60="","",IF(COUNTIFS('GSTR-2B'!$J:$J,$J60)=0,"Missing in 2B",IF(ABS($L60)&lt;=Summary!$B$4,"Matched","Value mismatch")))</f>
        <v/>
      </c>
    </row>
    <row r="61">
      <c r="A61" s="6" t="n"/>
      <c r="B61" s="6" t="n"/>
      <c r="C61" s="6" t="n"/>
      <c r="D61" s="7" t="n"/>
      <c r="E61" s="8" t="n"/>
      <c r="F61" s="8" t="n"/>
      <c r="G61" s="8" t="n"/>
      <c r="H61" s="8" t="n"/>
      <c r="I61" s="9">
        <f>IF($A61="","",ROUND(SUM($F61:$H61),2))</f>
        <v/>
      </c>
      <c r="J61" s="10">
        <f>IF($A61="","",UPPER(TRIM($A61))&amp;"|"&amp;UPPER(SUBSTITUTE(TRIM($C61)," ","")))</f>
        <v/>
      </c>
      <c r="K61" s="9">
        <f>IF($J61="","",SUMIFS('GSTR-2B'!$I:$I,'GSTR-2B'!$J:$J,$J61))</f>
        <v/>
      </c>
      <c r="L61" s="9">
        <f>IF($J61="","",ROUND($I61-$K61,2))</f>
        <v/>
      </c>
      <c r="M61" s="11">
        <f>IF($J61="","",IF(COUNTIFS('GSTR-2B'!$J:$J,$J61)=0,"Missing in 2B",IF(ABS($L61)&lt;=Summary!$B$4,"Matched","Value mismatch")))</f>
        <v/>
      </c>
    </row>
    <row r="62">
      <c r="A62" s="6" t="n"/>
      <c r="B62" s="6" t="n"/>
      <c r="C62" s="6" t="n"/>
      <c r="D62" s="7" t="n"/>
      <c r="E62" s="8" t="n"/>
      <c r="F62" s="8" t="n"/>
      <c r="G62" s="8" t="n"/>
      <c r="H62" s="8" t="n"/>
      <c r="I62" s="9">
        <f>IF($A62="","",ROUND(SUM($F62:$H62),2))</f>
        <v/>
      </c>
      <c r="J62" s="10">
        <f>IF($A62="","",UPPER(TRIM($A62))&amp;"|"&amp;UPPER(SUBSTITUTE(TRIM($C62)," ","")))</f>
        <v/>
      </c>
      <c r="K62" s="9">
        <f>IF($J62="","",SUMIFS('GSTR-2B'!$I:$I,'GSTR-2B'!$J:$J,$J62))</f>
        <v/>
      </c>
      <c r="L62" s="9">
        <f>IF($J62="","",ROUND($I62-$K62,2))</f>
        <v/>
      </c>
      <c r="M62" s="11">
        <f>IF($J62="","",IF(COUNTIFS('GSTR-2B'!$J:$J,$J62)=0,"Missing in 2B",IF(ABS($L62)&lt;=Summary!$B$4,"Matched","Value mismatch")))</f>
        <v/>
      </c>
    </row>
    <row r="63">
      <c r="A63" s="6" t="n"/>
      <c r="B63" s="6" t="n"/>
      <c r="C63" s="6" t="n"/>
      <c r="D63" s="7" t="n"/>
      <c r="E63" s="8" t="n"/>
      <c r="F63" s="8" t="n"/>
      <c r="G63" s="8" t="n"/>
      <c r="H63" s="8" t="n"/>
      <c r="I63" s="9">
        <f>IF($A63="","",ROUND(SUM($F63:$H63),2))</f>
        <v/>
      </c>
      <c r="J63" s="10">
        <f>IF($A63="","",UPPER(TRIM($A63))&amp;"|"&amp;UPPER(SUBSTITUTE(TRIM($C63)," ","")))</f>
        <v/>
      </c>
      <c r="K63" s="9">
        <f>IF($J63="","",SUMIFS('GSTR-2B'!$I:$I,'GSTR-2B'!$J:$J,$J63))</f>
        <v/>
      </c>
      <c r="L63" s="9">
        <f>IF($J63="","",ROUND($I63-$K63,2))</f>
        <v/>
      </c>
      <c r="M63" s="11">
        <f>IF($J63="","",IF(COUNTIFS('GSTR-2B'!$J:$J,$J63)=0,"Missing in 2B",IF(ABS($L63)&lt;=Summary!$B$4,"Matched","Value mismatch")))</f>
        <v/>
      </c>
    </row>
    <row r="64">
      <c r="A64" s="6" t="n"/>
      <c r="B64" s="6" t="n"/>
      <c r="C64" s="6" t="n"/>
      <c r="D64" s="7" t="n"/>
      <c r="E64" s="8" t="n"/>
      <c r="F64" s="8" t="n"/>
      <c r="G64" s="8" t="n"/>
      <c r="H64" s="8" t="n"/>
      <c r="I64" s="9">
        <f>IF($A64="","",ROUND(SUM($F64:$H64),2))</f>
        <v/>
      </c>
      <c r="J64" s="10">
        <f>IF($A64="","",UPPER(TRIM($A64))&amp;"|"&amp;UPPER(SUBSTITUTE(TRIM($C64)," ","")))</f>
        <v/>
      </c>
      <c r="K64" s="9">
        <f>IF($J64="","",SUMIFS('GSTR-2B'!$I:$I,'GSTR-2B'!$J:$J,$J64))</f>
        <v/>
      </c>
      <c r="L64" s="9">
        <f>IF($J64="","",ROUND($I64-$K64,2))</f>
        <v/>
      </c>
      <c r="M64" s="11">
        <f>IF($J64="","",IF(COUNTIFS('GSTR-2B'!$J:$J,$J64)=0,"Missing in 2B",IF(ABS($L64)&lt;=Summary!$B$4,"Matched","Value mismatch")))</f>
        <v/>
      </c>
    </row>
    <row r="65">
      <c r="A65" s="6" t="n"/>
      <c r="B65" s="6" t="n"/>
      <c r="C65" s="6" t="n"/>
      <c r="D65" s="7" t="n"/>
      <c r="E65" s="8" t="n"/>
      <c r="F65" s="8" t="n"/>
      <c r="G65" s="8" t="n"/>
      <c r="H65" s="8" t="n"/>
      <c r="I65" s="9">
        <f>IF($A65="","",ROUND(SUM($F65:$H65),2))</f>
        <v/>
      </c>
      <c r="J65" s="10">
        <f>IF($A65="","",UPPER(TRIM($A65))&amp;"|"&amp;UPPER(SUBSTITUTE(TRIM($C65)," ","")))</f>
        <v/>
      </c>
      <c r="K65" s="9">
        <f>IF($J65="","",SUMIFS('GSTR-2B'!$I:$I,'GSTR-2B'!$J:$J,$J65))</f>
        <v/>
      </c>
      <c r="L65" s="9">
        <f>IF($J65="","",ROUND($I65-$K65,2))</f>
        <v/>
      </c>
      <c r="M65" s="11">
        <f>IF($J65="","",IF(COUNTIFS('GSTR-2B'!$J:$J,$J65)=0,"Missing in 2B",IF(ABS($L65)&lt;=Summary!$B$4,"Matched","Value mismatch")))</f>
        <v/>
      </c>
    </row>
    <row r="66">
      <c r="A66" s="6" t="n"/>
      <c r="B66" s="6" t="n"/>
      <c r="C66" s="6" t="n"/>
      <c r="D66" s="7" t="n"/>
      <c r="E66" s="8" t="n"/>
      <c r="F66" s="8" t="n"/>
      <c r="G66" s="8" t="n"/>
      <c r="H66" s="8" t="n"/>
      <c r="I66" s="9">
        <f>IF($A66="","",ROUND(SUM($F66:$H66),2))</f>
        <v/>
      </c>
      <c r="J66" s="10">
        <f>IF($A66="","",UPPER(TRIM($A66))&amp;"|"&amp;UPPER(SUBSTITUTE(TRIM($C66)," ","")))</f>
        <v/>
      </c>
      <c r="K66" s="9">
        <f>IF($J66="","",SUMIFS('GSTR-2B'!$I:$I,'GSTR-2B'!$J:$J,$J66))</f>
        <v/>
      </c>
      <c r="L66" s="9">
        <f>IF($J66="","",ROUND($I66-$K66,2))</f>
        <v/>
      </c>
      <c r="M66" s="11">
        <f>IF($J66="","",IF(COUNTIFS('GSTR-2B'!$J:$J,$J66)=0,"Missing in 2B",IF(ABS($L66)&lt;=Summary!$B$4,"Matched","Value mismatch")))</f>
        <v/>
      </c>
    </row>
    <row r="67">
      <c r="A67" s="6" t="n"/>
      <c r="B67" s="6" t="n"/>
      <c r="C67" s="6" t="n"/>
      <c r="D67" s="7" t="n"/>
      <c r="E67" s="8" t="n"/>
      <c r="F67" s="8" t="n"/>
      <c r="G67" s="8" t="n"/>
      <c r="H67" s="8" t="n"/>
      <c r="I67" s="9">
        <f>IF($A67="","",ROUND(SUM($F67:$H67),2))</f>
        <v/>
      </c>
      <c r="J67" s="10">
        <f>IF($A67="","",UPPER(TRIM($A67))&amp;"|"&amp;UPPER(SUBSTITUTE(TRIM($C67)," ","")))</f>
        <v/>
      </c>
      <c r="K67" s="9">
        <f>IF($J67="","",SUMIFS('GSTR-2B'!$I:$I,'GSTR-2B'!$J:$J,$J67))</f>
        <v/>
      </c>
      <c r="L67" s="9">
        <f>IF($J67="","",ROUND($I67-$K67,2))</f>
        <v/>
      </c>
      <c r="M67" s="11">
        <f>IF($J67="","",IF(COUNTIFS('GSTR-2B'!$J:$J,$J67)=0,"Missing in 2B",IF(ABS($L67)&lt;=Summary!$B$4,"Matched","Value mismatch")))</f>
        <v/>
      </c>
    </row>
    <row r="68">
      <c r="A68" s="6" t="n"/>
      <c r="B68" s="6" t="n"/>
      <c r="C68" s="6" t="n"/>
      <c r="D68" s="7" t="n"/>
      <c r="E68" s="8" t="n"/>
      <c r="F68" s="8" t="n"/>
      <c r="G68" s="8" t="n"/>
      <c r="H68" s="8" t="n"/>
      <c r="I68" s="9">
        <f>IF($A68="","",ROUND(SUM($F68:$H68),2))</f>
        <v/>
      </c>
      <c r="J68" s="10">
        <f>IF($A68="","",UPPER(TRIM($A68))&amp;"|"&amp;UPPER(SUBSTITUTE(TRIM($C68)," ","")))</f>
        <v/>
      </c>
      <c r="K68" s="9">
        <f>IF($J68="","",SUMIFS('GSTR-2B'!$I:$I,'GSTR-2B'!$J:$J,$J68))</f>
        <v/>
      </c>
      <c r="L68" s="9">
        <f>IF($J68="","",ROUND($I68-$K68,2))</f>
        <v/>
      </c>
      <c r="M68" s="11">
        <f>IF($J68="","",IF(COUNTIFS('GSTR-2B'!$J:$J,$J68)=0,"Missing in 2B",IF(ABS($L68)&lt;=Summary!$B$4,"Matched","Value mismatch")))</f>
        <v/>
      </c>
    </row>
    <row r="69">
      <c r="A69" s="6" t="n"/>
      <c r="B69" s="6" t="n"/>
      <c r="C69" s="6" t="n"/>
      <c r="D69" s="7" t="n"/>
      <c r="E69" s="8" t="n"/>
      <c r="F69" s="8" t="n"/>
      <c r="G69" s="8" t="n"/>
      <c r="H69" s="8" t="n"/>
      <c r="I69" s="9">
        <f>IF($A69="","",ROUND(SUM($F69:$H69),2))</f>
        <v/>
      </c>
      <c r="J69" s="10">
        <f>IF($A69="","",UPPER(TRIM($A69))&amp;"|"&amp;UPPER(SUBSTITUTE(TRIM($C69)," ","")))</f>
        <v/>
      </c>
      <c r="K69" s="9">
        <f>IF($J69="","",SUMIFS('GSTR-2B'!$I:$I,'GSTR-2B'!$J:$J,$J69))</f>
        <v/>
      </c>
      <c r="L69" s="9">
        <f>IF($J69="","",ROUND($I69-$K69,2))</f>
        <v/>
      </c>
      <c r="M69" s="11">
        <f>IF($J69="","",IF(COUNTIFS('GSTR-2B'!$J:$J,$J69)=0,"Missing in 2B",IF(ABS($L69)&lt;=Summary!$B$4,"Matched","Value mismatch")))</f>
        <v/>
      </c>
    </row>
    <row r="70">
      <c r="A70" s="6" t="n"/>
      <c r="B70" s="6" t="n"/>
      <c r="C70" s="6" t="n"/>
      <c r="D70" s="7" t="n"/>
      <c r="E70" s="8" t="n"/>
      <c r="F70" s="8" t="n"/>
      <c r="G70" s="8" t="n"/>
      <c r="H70" s="8" t="n"/>
      <c r="I70" s="9">
        <f>IF($A70="","",ROUND(SUM($F70:$H70),2))</f>
        <v/>
      </c>
      <c r="J70" s="10">
        <f>IF($A70="","",UPPER(TRIM($A70))&amp;"|"&amp;UPPER(SUBSTITUTE(TRIM($C70)," ","")))</f>
        <v/>
      </c>
      <c r="K70" s="9">
        <f>IF($J70="","",SUMIFS('GSTR-2B'!$I:$I,'GSTR-2B'!$J:$J,$J70))</f>
        <v/>
      </c>
      <c r="L70" s="9">
        <f>IF($J70="","",ROUND($I70-$K70,2))</f>
        <v/>
      </c>
      <c r="M70" s="11">
        <f>IF($J70="","",IF(COUNTIFS('GSTR-2B'!$J:$J,$J70)=0,"Missing in 2B",IF(ABS($L70)&lt;=Summary!$B$4,"Matched","Value mismatch")))</f>
        <v/>
      </c>
    </row>
    <row r="71">
      <c r="A71" s="6" t="n"/>
      <c r="B71" s="6" t="n"/>
      <c r="C71" s="6" t="n"/>
      <c r="D71" s="7" t="n"/>
      <c r="E71" s="8" t="n"/>
      <c r="F71" s="8" t="n"/>
      <c r="G71" s="8" t="n"/>
      <c r="H71" s="8" t="n"/>
      <c r="I71" s="9">
        <f>IF($A71="","",ROUND(SUM($F71:$H71),2))</f>
        <v/>
      </c>
      <c r="J71" s="10">
        <f>IF($A71="","",UPPER(TRIM($A71))&amp;"|"&amp;UPPER(SUBSTITUTE(TRIM($C71)," ","")))</f>
        <v/>
      </c>
      <c r="K71" s="9">
        <f>IF($J71="","",SUMIFS('GSTR-2B'!$I:$I,'GSTR-2B'!$J:$J,$J71))</f>
        <v/>
      </c>
      <c r="L71" s="9">
        <f>IF($J71="","",ROUND($I71-$K71,2))</f>
        <v/>
      </c>
      <c r="M71" s="11">
        <f>IF($J71="","",IF(COUNTIFS('GSTR-2B'!$J:$J,$J71)=0,"Missing in 2B",IF(ABS($L71)&lt;=Summary!$B$4,"Matched","Value mismatch")))</f>
        <v/>
      </c>
    </row>
    <row r="72">
      <c r="A72" s="6" t="n"/>
      <c r="B72" s="6" t="n"/>
      <c r="C72" s="6" t="n"/>
      <c r="D72" s="7" t="n"/>
      <c r="E72" s="8" t="n"/>
      <c r="F72" s="8" t="n"/>
      <c r="G72" s="8" t="n"/>
      <c r="H72" s="8" t="n"/>
      <c r="I72" s="9">
        <f>IF($A72="","",ROUND(SUM($F72:$H72),2))</f>
        <v/>
      </c>
      <c r="J72" s="10">
        <f>IF($A72="","",UPPER(TRIM($A72))&amp;"|"&amp;UPPER(SUBSTITUTE(TRIM($C72)," ","")))</f>
        <v/>
      </c>
      <c r="K72" s="9">
        <f>IF($J72="","",SUMIFS('GSTR-2B'!$I:$I,'GSTR-2B'!$J:$J,$J72))</f>
        <v/>
      </c>
      <c r="L72" s="9">
        <f>IF($J72="","",ROUND($I72-$K72,2))</f>
        <v/>
      </c>
      <c r="M72" s="11">
        <f>IF($J72="","",IF(COUNTIFS('GSTR-2B'!$J:$J,$J72)=0,"Missing in 2B",IF(ABS($L72)&lt;=Summary!$B$4,"Matched","Value mismatch")))</f>
        <v/>
      </c>
    </row>
    <row r="73">
      <c r="A73" s="6" t="n"/>
      <c r="B73" s="6" t="n"/>
      <c r="C73" s="6" t="n"/>
      <c r="D73" s="7" t="n"/>
      <c r="E73" s="8" t="n"/>
      <c r="F73" s="8" t="n"/>
      <c r="G73" s="8" t="n"/>
      <c r="H73" s="8" t="n"/>
      <c r="I73" s="9">
        <f>IF($A73="","",ROUND(SUM($F73:$H73),2))</f>
        <v/>
      </c>
      <c r="J73" s="10">
        <f>IF($A73="","",UPPER(TRIM($A73))&amp;"|"&amp;UPPER(SUBSTITUTE(TRIM($C73)," ","")))</f>
        <v/>
      </c>
      <c r="K73" s="9">
        <f>IF($J73="","",SUMIFS('GSTR-2B'!$I:$I,'GSTR-2B'!$J:$J,$J73))</f>
        <v/>
      </c>
      <c r="L73" s="9">
        <f>IF($J73="","",ROUND($I73-$K73,2))</f>
        <v/>
      </c>
      <c r="M73" s="11">
        <f>IF($J73="","",IF(COUNTIFS('GSTR-2B'!$J:$J,$J73)=0,"Missing in 2B",IF(ABS($L73)&lt;=Summary!$B$4,"Matched","Value mismatch")))</f>
        <v/>
      </c>
    </row>
    <row r="74">
      <c r="A74" s="6" t="n"/>
      <c r="B74" s="6" t="n"/>
      <c r="C74" s="6" t="n"/>
      <c r="D74" s="7" t="n"/>
      <c r="E74" s="8" t="n"/>
      <c r="F74" s="8" t="n"/>
      <c r="G74" s="8" t="n"/>
      <c r="H74" s="8" t="n"/>
      <c r="I74" s="9">
        <f>IF($A74="","",ROUND(SUM($F74:$H74),2))</f>
        <v/>
      </c>
      <c r="J74" s="10">
        <f>IF($A74="","",UPPER(TRIM($A74))&amp;"|"&amp;UPPER(SUBSTITUTE(TRIM($C74)," ","")))</f>
        <v/>
      </c>
      <c r="K74" s="9">
        <f>IF($J74="","",SUMIFS('GSTR-2B'!$I:$I,'GSTR-2B'!$J:$J,$J74))</f>
        <v/>
      </c>
      <c r="L74" s="9">
        <f>IF($J74="","",ROUND($I74-$K74,2))</f>
        <v/>
      </c>
      <c r="M74" s="11">
        <f>IF($J74="","",IF(COUNTIFS('GSTR-2B'!$J:$J,$J74)=0,"Missing in 2B",IF(ABS($L74)&lt;=Summary!$B$4,"Matched","Value mismatch")))</f>
        <v/>
      </c>
    </row>
    <row r="75">
      <c r="A75" s="6" t="n"/>
      <c r="B75" s="6" t="n"/>
      <c r="C75" s="6" t="n"/>
      <c r="D75" s="7" t="n"/>
      <c r="E75" s="8" t="n"/>
      <c r="F75" s="8" t="n"/>
      <c r="G75" s="8" t="n"/>
      <c r="H75" s="8" t="n"/>
      <c r="I75" s="9">
        <f>IF($A75="","",ROUND(SUM($F75:$H75),2))</f>
        <v/>
      </c>
      <c r="J75" s="10">
        <f>IF($A75="","",UPPER(TRIM($A75))&amp;"|"&amp;UPPER(SUBSTITUTE(TRIM($C75)," ","")))</f>
        <v/>
      </c>
      <c r="K75" s="9">
        <f>IF($J75="","",SUMIFS('GSTR-2B'!$I:$I,'GSTR-2B'!$J:$J,$J75))</f>
        <v/>
      </c>
      <c r="L75" s="9">
        <f>IF($J75="","",ROUND($I75-$K75,2))</f>
        <v/>
      </c>
      <c r="M75" s="11">
        <f>IF($J75="","",IF(COUNTIFS('GSTR-2B'!$J:$J,$J75)=0,"Missing in 2B",IF(ABS($L75)&lt;=Summary!$B$4,"Matched","Value mismatch")))</f>
        <v/>
      </c>
    </row>
    <row r="76">
      <c r="A76" s="6" t="n"/>
      <c r="B76" s="6" t="n"/>
      <c r="C76" s="6" t="n"/>
      <c r="D76" s="7" t="n"/>
      <c r="E76" s="8" t="n"/>
      <c r="F76" s="8" t="n"/>
      <c r="G76" s="8" t="n"/>
      <c r="H76" s="8" t="n"/>
      <c r="I76" s="9">
        <f>IF($A76="","",ROUND(SUM($F76:$H76),2))</f>
        <v/>
      </c>
      <c r="J76" s="10">
        <f>IF($A76="","",UPPER(TRIM($A76))&amp;"|"&amp;UPPER(SUBSTITUTE(TRIM($C76)," ","")))</f>
        <v/>
      </c>
      <c r="K76" s="9">
        <f>IF($J76="","",SUMIFS('GSTR-2B'!$I:$I,'GSTR-2B'!$J:$J,$J76))</f>
        <v/>
      </c>
      <c r="L76" s="9">
        <f>IF($J76="","",ROUND($I76-$K76,2))</f>
        <v/>
      </c>
      <c r="M76" s="11">
        <f>IF($J76="","",IF(COUNTIFS('GSTR-2B'!$J:$J,$J76)=0,"Missing in 2B",IF(ABS($L76)&lt;=Summary!$B$4,"Matched","Value mismatch")))</f>
        <v/>
      </c>
    </row>
    <row r="77">
      <c r="A77" s="6" t="n"/>
      <c r="B77" s="6" t="n"/>
      <c r="C77" s="6" t="n"/>
      <c r="D77" s="7" t="n"/>
      <c r="E77" s="8" t="n"/>
      <c r="F77" s="8" t="n"/>
      <c r="G77" s="8" t="n"/>
      <c r="H77" s="8" t="n"/>
      <c r="I77" s="9">
        <f>IF($A77="","",ROUND(SUM($F77:$H77),2))</f>
        <v/>
      </c>
      <c r="J77" s="10">
        <f>IF($A77="","",UPPER(TRIM($A77))&amp;"|"&amp;UPPER(SUBSTITUTE(TRIM($C77)," ","")))</f>
        <v/>
      </c>
      <c r="K77" s="9">
        <f>IF($J77="","",SUMIFS('GSTR-2B'!$I:$I,'GSTR-2B'!$J:$J,$J77))</f>
        <v/>
      </c>
      <c r="L77" s="9">
        <f>IF($J77="","",ROUND($I77-$K77,2))</f>
        <v/>
      </c>
      <c r="M77" s="11">
        <f>IF($J77="","",IF(COUNTIFS('GSTR-2B'!$J:$J,$J77)=0,"Missing in 2B",IF(ABS($L77)&lt;=Summary!$B$4,"Matched","Value mismatch")))</f>
        <v/>
      </c>
    </row>
    <row r="78">
      <c r="A78" s="6" t="n"/>
      <c r="B78" s="6" t="n"/>
      <c r="C78" s="6" t="n"/>
      <c r="D78" s="7" t="n"/>
      <c r="E78" s="8" t="n"/>
      <c r="F78" s="8" t="n"/>
      <c r="G78" s="8" t="n"/>
      <c r="H78" s="8" t="n"/>
      <c r="I78" s="9">
        <f>IF($A78="","",ROUND(SUM($F78:$H78),2))</f>
        <v/>
      </c>
      <c r="J78" s="10">
        <f>IF($A78="","",UPPER(TRIM($A78))&amp;"|"&amp;UPPER(SUBSTITUTE(TRIM($C78)," ","")))</f>
        <v/>
      </c>
      <c r="K78" s="9">
        <f>IF($J78="","",SUMIFS('GSTR-2B'!$I:$I,'GSTR-2B'!$J:$J,$J78))</f>
        <v/>
      </c>
      <c r="L78" s="9">
        <f>IF($J78="","",ROUND($I78-$K78,2))</f>
        <v/>
      </c>
      <c r="M78" s="11">
        <f>IF($J78="","",IF(COUNTIFS('GSTR-2B'!$J:$J,$J78)=0,"Missing in 2B",IF(ABS($L78)&lt;=Summary!$B$4,"Matched","Value mismatch")))</f>
        <v/>
      </c>
    </row>
    <row r="79">
      <c r="A79" s="6" t="n"/>
      <c r="B79" s="6" t="n"/>
      <c r="C79" s="6" t="n"/>
      <c r="D79" s="7" t="n"/>
      <c r="E79" s="8" t="n"/>
      <c r="F79" s="8" t="n"/>
      <c r="G79" s="8" t="n"/>
      <c r="H79" s="8" t="n"/>
      <c r="I79" s="9">
        <f>IF($A79="","",ROUND(SUM($F79:$H79),2))</f>
        <v/>
      </c>
      <c r="J79" s="10">
        <f>IF($A79="","",UPPER(TRIM($A79))&amp;"|"&amp;UPPER(SUBSTITUTE(TRIM($C79)," ","")))</f>
        <v/>
      </c>
      <c r="K79" s="9">
        <f>IF($J79="","",SUMIFS('GSTR-2B'!$I:$I,'GSTR-2B'!$J:$J,$J79))</f>
        <v/>
      </c>
      <c r="L79" s="9">
        <f>IF($J79="","",ROUND($I79-$K79,2))</f>
        <v/>
      </c>
      <c r="M79" s="11">
        <f>IF($J79="","",IF(COUNTIFS('GSTR-2B'!$J:$J,$J79)=0,"Missing in 2B",IF(ABS($L79)&lt;=Summary!$B$4,"Matched","Value mismatch")))</f>
        <v/>
      </c>
    </row>
    <row r="80">
      <c r="A80" s="6" t="n"/>
      <c r="B80" s="6" t="n"/>
      <c r="C80" s="6" t="n"/>
      <c r="D80" s="7" t="n"/>
      <c r="E80" s="8" t="n"/>
      <c r="F80" s="8" t="n"/>
      <c r="G80" s="8" t="n"/>
      <c r="H80" s="8" t="n"/>
      <c r="I80" s="9">
        <f>IF($A80="","",ROUND(SUM($F80:$H80),2))</f>
        <v/>
      </c>
      <c r="J80" s="10">
        <f>IF($A80="","",UPPER(TRIM($A80))&amp;"|"&amp;UPPER(SUBSTITUTE(TRIM($C80)," ","")))</f>
        <v/>
      </c>
      <c r="K80" s="9">
        <f>IF($J80="","",SUMIFS('GSTR-2B'!$I:$I,'GSTR-2B'!$J:$J,$J80))</f>
        <v/>
      </c>
      <c r="L80" s="9">
        <f>IF($J80="","",ROUND($I80-$K80,2))</f>
        <v/>
      </c>
      <c r="M80" s="11">
        <f>IF($J80="","",IF(COUNTIFS('GSTR-2B'!$J:$J,$J80)=0,"Missing in 2B",IF(ABS($L80)&lt;=Summary!$B$4,"Matched","Value mismatch")))</f>
        <v/>
      </c>
    </row>
    <row r="81">
      <c r="A81" s="6" t="n"/>
      <c r="B81" s="6" t="n"/>
      <c r="C81" s="6" t="n"/>
      <c r="D81" s="7" t="n"/>
      <c r="E81" s="8" t="n"/>
      <c r="F81" s="8" t="n"/>
      <c r="G81" s="8" t="n"/>
      <c r="H81" s="8" t="n"/>
      <c r="I81" s="9">
        <f>IF($A81="","",ROUND(SUM($F81:$H81),2))</f>
        <v/>
      </c>
      <c r="J81" s="10">
        <f>IF($A81="","",UPPER(TRIM($A81))&amp;"|"&amp;UPPER(SUBSTITUTE(TRIM($C81)," ","")))</f>
        <v/>
      </c>
      <c r="K81" s="9">
        <f>IF($J81="","",SUMIFS('GSTR-2B'!$I:$I,'GSTR-2B'!$J:$J,$J81))</f>
        <v/>
      </c>
      <c r="L81" s="9">
        <f>IF($J81="","",ROUND($I81-$K81,2))</f>
        <v/>
      </c>
      <c r="M81" s="11">
        <f>IF($J81="","",IF(COUNTIFS('GSTR-2B'!$J:$J,$J81)=0,"Missing in 2B",IF(ABS($L81)&lt;=Summary!$B$4,"Matched","Value mismatch")))</f>
        <v/>
      </c>
    </row>
    <row r="82">
      <c r="A82" s="6" t="n"/>
      <c r="B82" s="6" t="n"/>
      <c r="C82" s="6" t="n"/>
      <c r="D82" s="7" t="n"/>
      <c r="E82" s="8" t="n"/>
      <c r="F82" s="8" t="n"/>
      <c r="G82" s="8" t="n"/>
      <c r="H82" s="8" t="n"/>
      <c r="I82" s="9">
        <f>IF($A82="","",ROUND(SUM($F82:$H82),2))</f>
        <v/>
      </c>
      <c r="J82" s="10">
        <f>IF($A82="","",UPPER(TRIM($A82))&amp;"|"&amp;UPPER(SUBSTITUTE(TRIM($C82)," ","")))</f>
        <v/>
      </c>
      <c r="K82" s="9">
        <f>IF($J82="","",SUMIFS('GSTR-2B'!$I:$I,'GSTR-2B'!$J:$J,$J82))</f>
        <v/>
      </c>
      <c r="L82" s="9">
        <f>IF($J82="","",ROUND($I82-$K82,2))</f>
        <v/>
      </c>
      <c r="M82" s="11">
        <f>IF($J82="","",IF(COUNTIFS('GSTR-2B'!$J:$J,$J82)=0,"Missing in 2B",IF(ABS($L82)&lt;=Summary!$B$4,"Matched","Value mismatch")))</f>
        <v/>
      </c>
    </row>
    <row r="83">
      <c r="A83" s="6" t="n"/>
      <c r="B83" s="6" t="n"/>
      <c r="C83" s="6" t="n"/>
      <c r="D83" s="7" t="n"/>
      <c r="E83" s="8" t="n"/>
      <c r="F83" s="8" t="n"/>
      <c r="G83" s="8" t="n"/>
      <c r="H83" s="8" t="n"/>
      <c r="I83" s="9">
        <f>IF($A83="","",ROUND(SUM($F83:$H83),2))</f>
        <v/>
      </c>
      <c r="J83" s="10">
        <f>IF($A83="","",UPPER(TRIM($A83))&amp;"|"&amp;UPPER(SUBSTITUTE(TRIM($C83)," ","")))</f>
        <v/>
      </c>
      <c r="K83" s="9">
        <f>IF($J83="","",SUMIFS('GSTR-2B'!$I:$I,'GSTR-2B'!$J:$J,$J83))</f>
        <v/>
      </c>
      <c r="L83" s="9">
        <f>IF($J83="","",ROUND($I83-$K83,2))</f>
        <v/>
      </c>
      <c r="M83" s="11">
        <f>IF($J83="","",IF(COUNTIFS('GSTR-2B'!$J:$J,$J83)=0,"Missing in 2B",IF(ABS($L83)&lt;=Summary!$B$4,"Matched","Value mismatch")))</f>
        <v/>
      </c>
    </row>
    <row r="84">
      <c r="A84" s="6" t="n"/>
      <c r="B84" s="6" t="n"/>
      <c r="C84" s="6" t="n"/>
      <c r="D84" s="7" t="n"/>
      <c r="E84" s="8" t="n"/>
      <c r="F84" s="8" t="n"/>
      <c r="G84" s="8" t="n"/>
      <c r="H84" s="8" t="n"/>
      <c r="I84" s="9">
        <f>IF($A84="","",ROUND(SUM($F84:$H84),2))</f>
        <v/>
      </c>
      <c r="J84" s="10">
        <f>IF($A84="","",UPPER(TRIM($A84))&amp;"|"&amp;UPPER(SUBSTITUTE(TRIM($C84)," ","")))</f>
        <v/>
      </c>
      <c r="K84" s="9">
        <f>IF($J84="","",SUMIFS('GSTR-2B'!$I:$I,'GSTR-2B'!$J:$J,$J84))</f>
        <v/>
      </c>
      <c r="L84" s="9">
        <f>IF($J84="","",ROUND($I84-$K84,2))</f>
        <v/>
      </c>
      <c r="M84" s="11">
        <f>IF($J84="","",IF(COUNTIFS('GSTR-2B'!$J:$J,$J84)=0,"Missing in 2B",IF(ABS($L84)&lt;=Summary!$B$4,"Matched","Value mismatch")))</f>
        <v/>
      </c>
    </row>
    <row r="85">
      <c r="A85" s="6" t="n"/>
      <c r="B85" s="6" t="n"/>
      <c r="C85" s="6" t="n"/>
      <c r="D85" s="7" t="n"/>
      <c r="E85" s="8" t="n"/>
      <c r="F85" s="8" t="n"/>
      <c r="G85" s="8" t="n"/>
      <c r="H85" s="8" t="n"/>
      <c r="I85" s="9">
        <f>IF($A85="","",ROUND(SUM($F85:$H85),2))</f>
        <v/>
      </c>
      <c r="J85" s="10">
        <f>IF($A85="","",UPPER(TRIM($A85))&amp;"|"&amp;UPPER(SUBSTITUTE(TRIM($C85)," ","")))</f>
        <v/>
      </c>
      <c r="K85" s="9">
        <f>IF($J85="","",SUMIFS('GSTR-2B'!$I:$I,'GSTR-2B'!$J:$J,$J85))</f>
        <v/>
      </c>
      <c r="L85" s="9">
        <f>IF($J85="","",ROUND($I85-$K85,2))</f>
        <v/>
      </c>
      <c r="M85" s="11">
        <f>IF($J85="","",IF(COUNTIFS('GSTR-2B'!$J:$J,$J85)=0,"Missing in 2B",IF(ABS($L85)&lt;=Summary!$B$4,"Matched","Value mismatch")))</f>
        <v/>
      </c>
    </row>
    <row r="86">
      <c r="A86" s="6" t="n"/>
      <c r="B86" s="6" t="n"/>
      <c r="C86" s="6" t="n"/>
      <c r="D86" s="7" t="n"/>
      <c r="E86" s="8" t="n"/>
      <c r="F86" s="8" t="n"/>
      <c r="G86" s="8" t="n"/>
      <c r="H86" s="8" t="n"/>
      <c r="I86" s="9">
        <f>IF($A86="","",ROUND(SUM($F86:$H86),2))</f>
        <v/>
      </c>
      <c r="J86" s="10">
        <f>IF($A86="","",UPPER(TRIM($A86))&amp;"|"&amp;UPPER(SUBSTITUTE(TRIM($C86)," ","")))</f>
        <v/>
      </c>
      <c r="K86" s="9">
        <f>IF($J86="","",SUMIFS('GSTR-2B'!$I:$I,'GSTR-2B'!$J:$J,$J86))</f>
        <v/>
      </c>
      <c r="L86" s="9">
        <f>IF($J86="","",ROUND($I86-$K86,2))</f>
        <v/>
      </c>
      <c r="M86" s="11">
        <f>IF($J86="","",IF(COUNTIFS('GSTR-2B'!$J:$J,$J86)=0,"Missing in 2B",IF(ABS($L86)&lt;=Summary!$B$4,"Matched","Value mismatch")))</f>
        <v/>
      </c>
    </row>
    <row r="87">
      <c r="A87" s="6" t="n"/>
      <c r="B87" s="6" t="n"/>
      <c r="C87" s="6" t="n"/>
      <c r="D87" s="7" t="n"/>
      <c r="E87" s="8" t="n"/>
      <c r="F87" s="8" t="n"/>
      <c r="G87" s="8" t="n"/>
      <c r="H87" s="8" t="n"/>
      <c r="I87" s="9">
        <f>IF($A87="","",ROUND(SUM($F87:$H87),2))</f>
        <v/>
      </c>
      <c r="J87" s="10">
        <f>IF($A87="","",UPPER(TRIM($A87))&amp;"|"&amp;UPPER(SUBSTITUTE(TRIM($C87)," ","")))</f>
        <v/>
      </c>
      <c r="K87" s="9">
        <f>IF($J87="","",SUMIFS('GSTR-2B'!$I:$I,'GSTR-2B'!$J:$J,$J87))</f>
        <v/>
      </c>
      <c r="L87" s="9">
        <f>IF($J87="","",ROUND($I87-$K87,2))</f>
        <v/>
      </c>
      <c r="M87" s="11">
        <f>IF($J87="","",IF(COUNTIFS('GSTR-2B'!$J:$J,$J87)=0,"Missing in 2B",IF(ABS($L87)&lt;=Summary!$B$4,"Matched","Value mismatch")))</f>
        <v/>
      </c>
    </row>
    <row r="88">
      <c r="A88" s="6" t="n"/>
      <c r="B88" s="6" t="n"/>
      <c r="C88" s="6" t="n"/>
      <c r="D88" s="7" t="n"/>
      <c r="E88" s="8" t="n"/>
      <c r="F88" s="8" t="n"/>
      <c r="G88" s="8" t="n"/>
      <c r="H88" s="8" t="n"/>
      <c r="I88" s="9">
        <f>IF($A88="","",ROUND(SUM($F88:$H88),2))</f>
        <v/>
      </c>
      <c r="J88" s="10">
        <f>IF($A88="","",UPPER(TRIM($A88))&amp;"|"&amp;UPPER(SUBSTITUTE(TRIM($C88)," ","")))</f>
        <v/>
      </c>
      <c r="K88" s="9">
        <f>IF($J88="","",SUMIFS('GSTR-2B'!$I:$I,'GSTR-2B'!$J:$J,$J88))</f>
        <v/>
      </c>
      <c r="L88" s="9">
        <f>IF($J88="","",ROUND($I88-$K88,2))</f>
        <v/>
      </c>
      <c r="M88" s="11">
        <f>IF($J88="","",IF(COUNTIFS('GSTR-2B'!$J:$J,$J88)=0,"Missing in 2B",IF(ABS($L88)&lt;=Summary!$B$4,"Matched","Value mismatch")))</f>
        <v/>
      </c>
    </row>
    <row r="89">
      <c r="A89" s="6" t="n"/>
      <c r="B89" s="6" t="n"/>
      <c r="C89" s="6" t="n"/>
      <c r="D89" s="7" t="n"/>
      <c r="E89" s="8" t="n"/>
      <c r="F89" s="8" t="n"/>
      <c r="G89" s="8" t="n"/>
      <c r="H89" s="8" t="n"/>
      <c r="I89" s="9">
        <f>IF($A89="","",ROUND(SUM($F89:$H89),2))</f>
        <v/>
      </c>
      <c r="J89" s="10">
        <f>IF($A89="","",UPPER(TRIM($A89))&amp;"|"&amp;UPPER(SUBSTITUTE(TRIM($C89)," ","")))</f>
        <v/>
      </c>
      <c r="K89" s="9">
        <f>IF($J89="","",SUMIFS('GSTR-2B'!$I:$I,'GSTR-2B'!$J:$J,$J89))</f>
        <v/>
      </c>
      <c r="L89" s="9">
        <f>IF($J89="","",ROUND($I89-$K89,2))</f>
        <v/>
      </c>
      <c r="M89" s="11">
        <f>IF($J89="","",IF(COUNTIFS('GSTR-2B'!$J:$J,$J89)=0,"Missing in 2B",IF(ABS($L89)&lt;=Summary!$B$4,"Matched","Value mismatch")))</f>
        <v/>
      </c>
    </row>
    <row r="90">
      <c r="A90" s="6" t="n"/>
      <c r="B90" s="6" t="n"/>
      <c r="C90" s="6" t="n"/>
      <c r="D90" s="7" t="n"/>
      <c r="E90" s="8" t="n"/>
      <c r="F90" s="8" t="n"/>
      <c r="G90" s="8" t="n"/>
      <c r="H90" s="8" t="n"/>
      <c r="I90" s="9">
        <f>IF($A90="","",ROUND(SUM($F90:$H90),2))</f>
        <v/>
      </c>
      <c r="J90" s="10">
        <f>IF($A90="","",UPPER(TRIM($A90))&amp;"|"&amp;UPPER(SUBSTITUTE(TRIM($C90)," ","")))</f>
        <v/>
      </c>
      <c r="K90" s="9">
        <f>IF($J90="","",SUMIFS('GSTR-2B'!$I:$I,'GSTR-2B'!$J:$J,$J90))</f>
        <v/>
      </c>
      <c r="L90" s="9">
        <f>IF($J90="","",ROUND($I90-$K90,2))</f>
        <v/>
      </c>
      <c r="M90" s="11">
        <f>IF($J90="","",IF(COUNTIFS('GSTR-2B'!$J:$J,$J90)=0,"Missing in 2B",IF(ABS($L90)&lt;=Summary!$B$4,"Matched","Value mismatch")))</f>
        <v/>
      </c>
    </row>
    <row r="91">
      <c r="A91" s="6" t="n"/>
      <c r="B91" s="6" t="n"/>
      <c r="C91" s="6" t="n"/>
      <c r="D91" s="7" t="n"/>
      <c r="E91" s="8" t="n"/>
      <c r="F91" s="8" t="n"/>
      <c r="G91" s="8" t="n"/>
      <c r="H91" s="8" t="n"/>
      <c r="I91" s="9">
        <f>IF($A91="","",ROUND(SUM($F91:$H91),2))</f>
        <v/>
      </c>
      <c r="J91" s="10">
        <f>IF($A91="","",UPPER(TRIM($A91))&amp;"|"&amp;UPPER(SUBSTITUTE(TRIM($C91)," ","")))</f>
        <v/>
      </c>
      <c r="K91" s="9">
        <f>IF($J91="","",SUMIFS('GSTR-2B'!$I:$I,'GSTR-2B'!$J:$J,$J91))</f>
        <v/>
      </c>
      <c r="L91" s="9">
        <f>IF($J91="","",ROUND($I91-$K91,2))</f>
        <v/>
      </c>
      <c r="M91" s="11">
        <f>IF($J91="","",IF(COUNTIFS('GSTR-2B'!$J:$J,$J91)=0,"Missing in 2B",IF(ABS($L91)&lt;=Summary!$B$4,"Matched","Value mismatch")))</f>
        <v/>
      </c>
    </row>
    <row r="92">
      <c r="A92" s="6" t="n"/>
      <c r="B92" s="6" t="n"/>
      <c r="C92" s="6" t="n"/>
      <c r="D92" s="7" t="n"/>
      <c r="E92" s="8" t="n"/>
      <c r="F92" s="8" t="n"/>
      <c r="G92" s="8" t="n"/>
      <c r="H92" s="8" t="n"/>
      <c r="I92" s="9">
        <f>IF($A92="","",ROUND(SUM($F92:$H92),2))</f>
        <v/>
      </c>
      <c r="J92" s="10">
        <f>IF($A92="","",UPPER(TRIM($A92))&amp;"|"&amp;UPPER(SUBSTITUTE(TRIM($C92)," ","")))</f>
        <v/>
      </c>
      <c r="K92" s="9">
        <f>IF($J92="","",SUMIFS('GSTR-2B'!$I:$I,'GSTR-2B'!$J:$J,$J92))</f>
        <v/>
      </c>
      <c r="L92" s="9">
        <f>IF($J92="","",ROUND($I92-$K92,2))</f>
        <v/>
      </c>
      <c r="M92" s="11">
        <f>IF($J92="","",IF(COUNTIFS('GSTR-2B'!$J:$J,$J92)=0,"Missing in 2B",IF(ABS($L92)&lt;=Summary!$B$4,"Matched","Value mismatch")))</f>
        <v/>
      </c>
    </row>
    <row r="93">
      <c r="A93" s="6" t="n"/>
      <c r="B93" s="6" t="n"/>
      <c r="C93" s="6" t="n"/>
      <c r="D93" s="7" t="n"/>
      <c r="E93" s="8" t="n"/>
      <c r="F93" s="8" t="n"/>
      <c r="G93" s="8" t="n"/>
      <c r="H93" s="8" t="n"/>
      <c r="I93" s="9">
        <f>IF($A93="","",ROUND(SUM($F93:$H93),2))</f>
        <v/>
      </c>
      <c r="J93" s="10">
        <f>IF($A93="","",UPPER(TRIM($A93))&amp;"|"&amp;UPPER(SUBSTITUTE(TRIM($C93)," ","")))</f>
        <v/>
      </c>
      <c r="K93" s="9">
        <f>IF($J93="","",SUMIFS('GSTR-2B'!$I:$I,'GSTR-2B'!$J:$J,$J93))</f>
        <v/>
      </c>
      <c r="L93" s="9">
        <f>IF($J93="","",ROUND($I93-$K93,2))</f>
        <v/>
      </c>
      <c r="M93" s="11">
        <f>IF($J93="","",IF(COUNTIFS('GSTR-2B'!$J:$J,$J93)=0,"Missing in 2B",IF(ABS($L93)&lt;=Summary!$B$4,"Matched","Value mismatch")))</f>
        <v/>
      </c>
    </row>
    <row r="94">
      <c r="A94" s="6" t="n"/>
      <c r="B94" s="6" t="n"/>
      <c r="C94" s="6" t="n"/>
      <c r="D94" s="7" t="n"/>
      <c r="E94" s="8" t="n"/>
      <c r="F94" s="8" t="n"/>
      <c r="G94" s="8" t="n"/>
      <c r="H94" s="8" t="n"/>
      <c r="I94" s="9">
        <f>IF($A94="","",ROUND(SUM($F94:$H94),2))</f>
        <v/>
      </c>
      <c r="J94" s="10">
        <f>IF($A94="","",UPPER(TRIM($A94))&amp;"|"&amp;UPPER(SUBSTITUTE(TRIM($C94)," ","")))</f>
        <v/>
      </c>
      <c r="K94" s="9">
        <f>IF($J94="","",SUMIFS('GSTR-2B'!$I:$I,'GSTR-2B'!$J:$J,$J94))</f>
        <v/>
      </c>
      <c r="L94" s="9">
        <f>IF($J94="","",ROUND($I94-$K94,2))</f>
        <v/>
      </c>
      <c r="M94" s="11">
        <f>IF($J94="","",IF(COUNTIFS('GSTR-2B'!$J:$J,$J94)=0,"Missing in 2B",IF(ABS($L94)&lt;=Summary!$B$4,"Matched","Value mismatch")))</f>
        <v/>
      </c>
    </row>
    <row r="95">
      <c r="A95" s="6" t="n"/>
      <c r="B95" s="6" t="n"/>
      <c r="C95" s="6" t="n"/>
      <c r="D95" s="7" t="n"/>
      <c r="E95" s="8" t="n"/>
      <c r="F95" s="8" t="n"/>
      <c r="G95" s="8" t="n"/>
      <c r="H95" s="8" t="n"/>
      <c r="I95" s="9">
        <f>IF($A95="","",ROUND(SUM($F95:$H95),2))</f>
        <v/>
      </c>
      <c r="J95" s="10">
        <f>IF($A95="","",UPPER(TRIM($A95))&amp;"|"&amp;UPPER(SUBSTITUTE(TRIM($C95)," ","")))</f>
        <v/>
      </c>
      <c r="K95" s="9">
        <f>IF($J95="","",SUMIFS('GSTR-2B'!$I:$I,'GSTR-2B'!$J:$J,$J95))</f>
        <v/>
      </c>
      <c r="L95" s="9">
        <f>IF($J95="","",ROUND($I95-$K95,2))</f>
        <v/>
      </c>
      <c r="M95" s="11">
        <f>IF($J95="","",IF(COUNTIFS('GSTR-2B'!$J:$J,$J95)=0,"Missing in 2B",IF(ABS($L95)&lt;=Summary!$B$4,"Matched","Value mismatch")))</f>
        <v/>
      </c>
    </row>
    <row r="96">
      <c r="A96" s="6" t="n"/>
      <c r="B96" s="6" t="n"/>
      <c r="C96" s="6" t="n"/>
      <c r="D96" s="7" t="n"/>
      <c r="E96" s="8" t="n"/>
      <c r="F96" s="8" t="n"/>
      <c r="G96" s="8" t="n"/>
      <c r="H96" s="8" t="n"/>
      <c r="I96" s="9">
        <f>IF($A96="","",ROUND(SUM($F96:$H96),2))</f>
        <v/>
      </c>
      <c r="J96" s="10">
        <f>IF($A96="","",UPPER(TRIM($A96))&amp;"|"&amp;UPPER(SUBSTITUTE(TRIM($C96)," ","")))</f>
        <v/>
      </c>
      <c r="K96" s="9">
        <f>IF($J96="","",SUMIFS('GSTR-2B'!$I:$I,'GSTR-2B'!$J:$J,$J96))</f>
        <v/>
      </c>
      <c r="L96" s="9">
        <f>IF($J96="","",ROUND($I96-$K96,2))</f>
        <v/>
      </c>
      <c r="M96" s="11">
        <f>IF($J96="","",IF(COUNTIFS('GSTR-2B'!$J:$J,$J96)=0,"Missing in 2B",IF(ABS($L96)&lt;=Summary!$B$4,"Matched","Value mismatch")))</f>
        <v/>
      </c>
    </row>
    <row r="97">
      <c r="A97" s="6" t="n"/>
      <c r="B97" s="6" t="n"/>
      <c r="C97" s="6" t="n"/>
      <c r="D97" s="7" t="n"/>
      <c r="E97" s="8" t="n"/>
      <c r="F97" s="8" t="n"/>
      <c r="G97" s="8" t="n"/>
      <c r="H97" s="8" t="n"/>
      <c r="I97" s="9">
        <f>IF($A97="","",ROUND(SUM($F97:$H97),2))</f>
        <v/>
      </c>
      <c r="J97" s="10">
        <f>IF($A97="","",UPPER(TRIM($A97))&amp;"|"&amp;UPPER(SUBSTITUTE(TRIM($C97)," ","")))</f>
        <v/>
      </c>
      <c r="K97" s="9">
        <f>IF($J97="","",SUMIFS('GSTR-2B'!$I:$I,'GSTR-2B'!$J:$J,$J97))</f>
        <v/>
      </c>
      <c r="L97" s="9">
        <f>IF($J97="","",ROUND($I97-$K97,2))</f>
        <v/>
      </c>
      <c r="M97" s="11">
        <f>IF($J97="","",IF(COUNTIFS('GSTR-2B'!$J:$J,$J97)=0,"Missing in 2B",IF(ABS($L97)&lt;=Summary!$B$4,"Matched","Value mismatch")))</f>
        <v/>
      </c>
    </row>
    <row r="98">
      <c r="A98" s="6" t="n"/>
      <c r="B98" s="6" t="n"/>
      <c r="C98" s="6" t="n"/>
      <c r="D98" s="7" t="n"/>
      <c r="E98" s="8" t="n"/>
      <c r="F98" s="8" t="n"/>
      <c r="G98" s="8" t="n"/>
      <c r="H98" s="8" t="n"/>
      <c r="I98" s="9">
        <f>IF($A98="","",ROUND(SUM($F98:$H98),2))</f>
        <v/>
      </c>
      <c r="J98" s="10">
        <f>IF($A98="","",UPPER(TRIM($A98))&amp;"|"&amp;UPPER(SUBSTITUTE(TRIM($C98)," ","")))</f>
        <v/>
      </c>
      <c r="K98" s="9">
        <f>IF($J98="","",SUMIFS('GSTR-2B'!$I:$I,'GSTR-2B'!$J:$J,$J98))</f>
        <v/>
      </c>
      <c r="L98" s="9">
        <f>IF($J98="","",ROUND($I98-$K98,2))</f>
        <v/>
      </c>
      <c r="M98" s="11">
        <f>IF($J98="","",IF(COUNTIFS('GSTR-2B'!$J:$J,$J98)=0,"Missing in 2B",IF(ABS($L98)&lt;=Summary!$B$4,"Matched","Value mismatch")))</f>
        <v/>
      </c>
    </row>
    <row r="99">
      <c r="A99" s="6" t="n"/>
      <c r="B99" s="6" t="n"/>
      <c r="C99" s="6" t="n"/>
      <c r="D99" s="7" t="n"/>
      <c r="E99" s="8" t="n"/>
      <c r="F99" s="8" t="n"/>
      <c r="G99" s="8" t="n"/>
      <c r="H99" s="8" t="n"/>
      <c r="I99" s="9">
        <f>IF($A99="","",ROUND(SUM($F99:$H99),2))</f>
        <v/>
      </c>
      <c r="J99" s="10">
        <f>IF($A99="","",UPPER(TRIM($A99))&amp;"|"&amp;UPPER(SUBSTITUTE(TRIM($C99)," ","")))</f>
        <v/>
      </c>
      <c r="K99" s="9">
        <f>IF($J99="","",SUMIFS('GSTR-2B'!$I:$I,'GSTR-2B'!$J:$J,$J99))</f>
        <v/>
      </c>
      <c r="L99" s="9">
        <f>IF($J99="","",ROUND($I99-$K99,2))</f>
        <v/>
      </c>
      <c r="M99" s="11">
        <f>IF($J99="","",IF(COUNTIFS('GSTR-2B'!$J:$J,$J99)=0,"Missing in 2B",IF(ABS($L99)&lt;=Summary!$B$4,"Matched","Value mismatch")))</f>
        <v/>
      </c>
    </row>
    <row r="100">
      <c r="A100" s="6" t="n"/>
      <c r="B100" s="6" t="n"/>
      <c r="C100" s="6" t="n"/>
      <c r="D100" s="7" t="n"/>
      <c r="E100" s="8" t="n"/>
      <c r="F100" s="8" t="n"/>
      <c r="G100" s="8" t="n"/>
      <c r="H100" s="8" t="n"/>
      <c r="I100" s="9">
        <f>IF($A100="","",ROUND(SUM($F100:$H100),2))</f>
        <v/>
      </c>
      <c r="J100" s="10">
        <f>IF($A100="","",UPPER(TRIM($A100))&amp;"|"&amp;UPPER(SUBSTITUTE(TRIM($C100)," ","")))</f>
        <v/>
      </c>
      <c r="K100" s="9">
        <f>IF($J100="","",SUMIFS('GSTR-2B'!$I:$I,'GSTR-2B'!$J:$J,$J100))</f>
        <v/>
      </c>
      <c r="L100" s="9">
        <f>IF($J100="","",ROUND($I100-$K100,2))</f>
        <v/>
      </c>
      <c r="M100" s="11">
        <f>IF($J100="","",IF(COUNTIFS('GSTR-2B'!$J:$J,$J100)=0,"Missing in 2B",IF(ABS($L100)&lt;=Summary!$B$4,"Matched","Value mismatch")))</f>
        <v/>
      </c>
    </row>
    <row r="101">
      <c r="A101" s="6" t="n"/>
      <c r="B101" s="6" t="n"/>
      <c r="C101" s="6" t="n"/>
      <c r="D101" s="7" t="n"/>
      <c r="E101" s="8" t="n"/>
      <c r="F101" s="8" t="n"/>
      <c r="G101" s="8" t="n"/>
      <c r="H101" s="8" t="n"/>
      <c r="I101" s="9">
        <f>IF($A101="","",ROUND(SUM($F101:$H101),2))</f>
        <v/>
      </c>
      <c r="J101" s="10">
        <f>IF($A101="","",UPPER(TRIM($A101))&amp;"|"&amp;UPPER(SUBSTITUTE(TRIM($C101)," ","")))</f>
        <v/>
      </c>
      <c r="K101" s="9">
        <f>IF($J101="","",SUMIFS('GSTR-2B'!$I:$I,'GSTR-2B'!$J:$J,$J101))</f>
        <v/>
      </c>
      <c r="L101" s="9">
        <f>IF($J101="","",ROUND($I101-$K101,2))</f>
        <v/>
      </c>
      <c r="M101" s="11">
        <f>IF($J101="","",IF(COUNTIFS('GSTR-2B'!$J:$J,$J101)=0,"Missing in 2B",IF(ABS($L101)&lt;=Summary!$B$4,"Matched","Value mismatch")))</f>
        <v/>
      </c>
    </row>
    <row r="102">
      <c r="A102" s="6" t="n"/>
      <c r="B102" s="6" t="n"/>
      <c r="C102" s="6" t="n"/>
      <c r="D102" s="7" t="n"/>
      <c r="E102" s="8" t="n"/>
      <c r="F102" s="8" t="n"/>
      <c r="G102" s="8" t="n"/>
      <c r="H102" s="8" t="n"/>
      <c r="I102" s="9">
        <f>IF($A102="","",ROUND(SUM($F102:$H102),2))</f>
        <v/>
      </c>
      <c r="J102" s="10">
        <f>IF($A102="","",UPPER(TRIM($A102))&amp;"|"&amp;UPPER(SUBSTITUTE(TRIM($C102)," ","")))</f>
        <v/>
      </c>
      <c r="K102" s="9">
        <f>IF($J102="","",SUMIFS('GSTR-2B'!$I:$I,'GSTR-2B'!$J:$J,$J102))</f>
        <v/>
      </c>
      <c r="L102" s="9">
        <f>IF($J102="","",ROUND($I102-$K102,2))</f>
        <v/>
      </c>
      <c r="M102" s="11">
        <f>IF($J102="","",IF(COUNTIFS('GSTR-2B'!$J:$J,$J102)=0,"Missing in 2B",IF(ABS($L102)&lt;=Summary!$B$4,"Matched","Value mismatch")))</f>
        <v/>
      </c>
    </row>
    <row r="103">
      <c r="A103" s="6" t="n"/>
      <c r="B103" s="6" t="n"/>
      <c r="C103" s="6" t="n"/>
      <c r="D103" s="7" t="n"/>
      <c r="E103" s="8" t="n"/>
      <c r="F103" s="8" t="n"/>
      <c r="G103" s="8" t="n"/>
      <c r="H103" s="8" t="n"/>
      <c r="I103" s="9">
        <f>IF($A103="","",ROUND(SUM($F103:$H103),2))</f>
        <v/>
      </c>
      <c r="J103" s="10">
        <f>IF($A103="","",UPPER(TRIM($A103))&amp;"|"&amp;UPPER(SUBSTITUTE(TRIM($C103)," ","")))</f>
        <v/>
      </c>
      <c r="K103" s="9">
        <f>IF($J103="","",SUMIFS('GSTR-2B'!$I:$I,'GSTR-2B'!$J:$J,$J103))</f>
        <v/>
      </c>
      <c r="L103" s="9">
        <f>IF($J103="","",ROUND($I103-$K103,2))</f>
        <v/>
      </c>
      <c r="M103" s="11">
        <f>IF($J103="","",IF(COUNTIFS('GSTR-2B'!$J:$J,$J103)=0,"Missing in 2B",IF(ABS($L103)&lt;=Summary!$B$4,"Matched","Value mismatch")))</f>
        <v/>
      </c>
    </row>
    <row r="104">
      <c r="A104" s="6" t="n"/>
      <c r="B104" s="6" t="n"/>
      <c r="C104" s="6" t="n"/>
      <c r="D104" s="7" t="n"/>
      <c r="E104" s="8" t="n"/>
      <c r="F104" s="8" t="n"/>
      <c r="G104" s="8" t="n"/>
      <c r="H104" s="8" t="n"/>
      <c r="I104" s="9">
        <f>IF($A104="","",ROUND(SUM($F104:$H104),2))</f>
        <v/>
      </c>
      <c r="J104" s="10">
        <f>IF($A104="","",UPPER(TRIM($A104))&amp;"|"&amp;UPPER(SUBSTITUTE(TRIM($C104)," ","")))</f>
        <v/>
      </c>
      <c r="K104" s="9">
        <f>IF($J104="","",SUMIFS('GSTR-2B'!$I:$I,'GSTR-2B'!$J:$J,$J104))</f>
        <v/>
      </c>
      <c r="L104" s="9">
        <f>IF($J104="","",ROUND($I104-$K104,2))</f>
        <v/>
      </c>
      <c r="M104" s="11">
        <f>IF($J104="","",IF(COUNTIFS('GSTR-2B'!$J:$J,$J104)=0,"Missing in 2B",IF(ABS($L104)&lt;=Summary!$B$4,"Matched","Value mismatch")))</f>
        <v/>
      </c>
    </row>
    <row r="105">
      <c r="A105" s="6" t="n"/>
      <c r="B105" s="6" t="n"/>
      <c r="C105" s="6" t="n"/>
      <c r="D105" s="7" t="n"/>
      <c r="E105" s="8" t="n"/>
      <c r="F105" s="8" t="n"/>
      <c r="G105" s="8" t="n"/>
      <c r="H105" s="8" t="n"/>
      <c r="I105" s="9">
        <f>IF($A105="","",ROUND(SUM($F105:$H105),2))</f>
        <v/>
      </c>
      <c r="J105" s="10">
        <f>IF($A105="","",UPPER(TRIM($A105))&amp;"|"&amp;UPPER(SUBSTITUTE(TRIM($C105)," ","")))</f>
        <v/>
      </c>
      <c r="K105" s="9">
        <f>IF($J105="","",SUMIFS('GSTR-2B'!$I:$I,'GSTR-2B'!$J:$J,$J105))</f>
        <v/>
      </c>
      <c r="L105" s="9">
        <f>IF($J105="","",ROUND($I105-$K105,2))</f>
        <v/>
      </c>
      <c r="M105" s="11">
        <f>IF($J105="","",IF(COUNTIFS('GSTR-2B'!$J:$J,$J105)=0,"Missing in 2B",IF(ABS($L105)&lt;=Summary!$B$4,"Matched","Value mismatch")))</f>
        <v/>
      </c>
    </row>
    <row r="106">
      <c r="A106" s="6" t="n"/>
      <c r="B106" s="6" t="n"/>
      <c r="C106" s="6" t="n"/>
      <c r="D106" s="7" t="n"/>
      <c r="E106" s="8" t="n"/>
      <c r="F106" s="8" t="n"/>
      <c r="G106" s="8" t="n"/>
      <c r="H106" s="8" t="n"/>
      <c r="I106" s="9">
        <f>IF($A106="","",ROUND(SUM($F106:$H106),2))</f>
        <v/>
      </c>
      <c r="J106" s="10">
        <f>IF($A106="","",UPPER(TRIM($A106))&amp;"|"&amp;UPPER(SUBSTITUTE(TRIM($C106)," ","")))</f>
        <v/>
      </c>
      <c r="K106" s="9">
        <f>IF($J106="","",SUMIFS('GSTR-2B'!$I:$I,'GSTR-2B'!$J:$J,$J106))</f>
        <v/>
      </c>
      <c r="L106" s="9">
        <f>IF($J106="","",ROUND($I106-$K106,2))</f>
        <v/>
      </c>
      <c r="M106" s="11">
        <f>IF($J106="","",IF(COUNTIFS('GSTR-2B'!$J:$J,$J106)=0,"Missing in 2B",IF(ABS($L106)&lt;=Summary!$B$4,"Matched","Value mismatch")))</f>
        <v/>
      </c>
    </row>
    <row r="107">
      <c r="A107" s="6" t="n"/>
      <c r="B107" s="6" t="n"/>
      <c r="C107" s="6" t="n"/>
      <c r="D107" s="7" t="n"/>
      <c r="E107" s="8" t="n"/>
      <c r="F107" s="8" t="n"/>
      <c r="G107" s="8" t="n"/>
      <c r="H107" s="8" t="n"/>
      <c r="I107" s="9">
        <f>IF($A107="","",ROUND(SUM($F107:$H107),2))</f>
        <v/>
      </c>
      <c r="J107" s="10">
        <f>IF($A107="","",UPPER(TRIM($A107))&amp;"|"&amp;UPPER(SUBSTITUTE(TRIM($C107)," ","")))</f>
        <v/>
      </c>
      <c r="K107" s="9">
        <f>IF($J107="","",SUMIFS('GSTR-2B'!$I:$I,'GSTR-2B'!$J:$J,$J107))</f>
        <v/>
      </c>
      <c r="L107" s="9">
        <f>IF($J107="","",ROUND($I107-$K107,2))</f>
        <v/>
      </c>
      <c r="M107" s="11">
        <f>IF($J107="","",IF(COUNTIFS('GSTR-2B'!$J:$J,$J107)=0,"Missing in 2B",IF(ABS($L107)&lt;=Summary!$B$4,"Matched","Value mismatch")))</f>
        <v/>
      </c>
    </row>
    <row r="108">
      <c r="A108" s="6" t="n"/>
      <c r="B108" s="6" t="n"/>
      <c r="C108" s="6" t="n"/>
      <c r="D108" s="7" t="n"/>
      <c r="E108" s="8" t="n"/>
      <c r="F108" s="8" t="n"/>
      <c r="G108" s="8" t="n"/>
      <c r="H108" s="8" t="n"/>
      <c r="I108" s="9">
        <f>IF($A108="","",ROUND(SUM($F108:$H108),2))</f>
        <v/>
      </c>
      <c r="J108" s="10">
        <f>IF($A108="","",UPPER(TRIM($A108))&amp;"|"&amp;UPPER(SUBSTITUTE(TRIM($C108)," ","")))</f>
        <v/>
      </c>
      <c r="K108" s="9">
        <f>IF($J108="","",SUMIFS('GSTR-2B'!$I:$I,'GSTR-2B'!$J:$J,$J108))</f>
        <v/>
      </c>
      <c r="L108" s="9">
        <f>IF($J108="","",ROUND($I108-$K108,2))</f>
        <v/>
      </c>
      <c r="M108" s="11">
        <f>IF($J108="","",IF(COUNTIFS('GSTR-2B'!$J:$J,$J108)=0,"Missing in 2B",IF(ABS($L108)&lt;=Summary!$B$4,"Matched","Value mismatch")))</f>
        <v/>
      </c>
    </row>
    <row r="109">
      <c r="A109" s="6" t="n"/>
      <c r="B109" s="6" t="n"/>
      <c r="C109" s="6" t="n"/>
      <c r="D109" s="7" t="n"/>
      <c r="E109" s="8" t="n"/>
      <c r="F109" s="8" t="n"/>
      <c r="G109" s="8" t="n"/>
      <c r="H109" s="8" t="n"/>
      <c r="I109" s="9">
        <f>IF($A109="","",ROUND(SUM($F109:$H109),2))</f>
        <v/>
      </c>
      <c r="J109" s="10">
        <f>IF($A109="","",UPPER(TRIM($A109))&amp;"|"&amp;UPPER(SUBSTITUTE(TRIM($C109)," ","")))</f>
        <v/>
      </c>
      <c r="K109" s="9">
        <f>IF($J109="","",SUMIFS('GSTR-2B'!$I:$I,'GSTR-2B'!$J:$J,$J109))</f>
        <v/>
      </c>
      <c r="L109" s="9">
        <f>IF($J109="","",ROUND($I109-$K109,2))</f>
        <v/>
      </c>
      <c r="M109" s="11">
        <f>IF($J109="","",IF(COUNTIFS('GSTR-2B'!$J:$J,$J109)=0,"Missing in 2B",IF(ABS($L109)&lt;=Summary!$B$4,"Matched","Value mismatch")))</f>
        <v/>
      </c>
    </row>
    <row r="110">
      <c r="A110" s="6" t="n"/>
      <c r="B110" s="6" t="n"/>
      <c r="C110" s="6" t="n"/>
      <c r="D110" s="7" t="n"/>
      <c r="E110" s="8" t="n"/>
      <c r="F110" s="8" t="n"/>
      <c r="G110" s="8" t="n"/>
      <c r="H110" s="8" t="n"/>
      <c r="I110" s="9">
        <f>IF($A110="","",ROUND(SUM($F110:$H110),2))</f>
        <v/>
      </c>
      <c r="J110" s="10">
        <f>IF($A110="","",UPPER(TRIM($A110))&amp;"|"&amp;UPPER(SUBSTITUTE(TRIM($C110)," ","")))</f>
        <v/>
      </c>
      <c r="K110" s="9">
        <f>IF($J110="","",SUMIFS('GSTR-2B'!$I:$I,'GSTR-2B'!$J:$J,$J110))</f>
        <v/>
      </c>
      <c r="L110" s="9">
        <f>IF($J110="","",ROUND($I110-$K110,2))</f>
        <v/>
      </c>
      <c r="M110" s="11">
        <f>IF($J110="","",IF(COUNTIFS('GSTR-2B'!$J:$J,$J110)=0,"Missing in 2B",IF(ABS($L110)&lt;=Summary!$B$4,"Matched","Value mismatch")))</f>
        <v/>
      </c>
    </row>
    <row r="111">
      <c r="A111" s="6" t="n"/>
      <c r="B111" s="6" t="n"/>
      <c r="C111" s="6" t="n"/>
      <c r="D111" s="7" t="n"/>
      <c r="E111" s="8" t="n"/>
      <c r="F111" s="8" t="n"/>
      <c r="G111" s="8" t="n"/>
      <c r="H111" s="8" t="n"/>
      <c r="I111" s="9">
        <f>IF($A111="","",ROUND(SUM($F111:$H111),2))</f>
        <v/>
      </c>
      <c r="J111" s="10">
        <f>IF($A111="","",UPPER(TRIM($A111))&amp;"|"&amp;UPPER(SUBSTITUTE(TRIM($C111)," ","")))</f>
        <v/>
      </c>
      <c r="K111" s="9">
        <f>IF($J111="","",SUMIFS('GSTR-2B'!$I:$I,'GSTR-2B'!$J:$J,$J111))</f>
        <v/>
      </c>
      <c r="L111" s="9">
        <f>IF($J111="","",ROUND($I111-$K111,2))</f>
        <v/>
      </c>
      <c r="M111" s="11">
        <f>IF($J111="","",IF(COUNTIFS('GSTR-2B'!$J:$J,$J111)=0,"Missing in 2B",IF(ABS($L111)&lt;=Summary!$B$4,"Matched","Value mismatch")))</f>
        <v/>
      </c>
    </row>
    <row r="112">
      <c r="A112" s="6" t="n"/>
      <c r="B112" s="6" t="n"/>
      <c r="C112" s="6" t="n"/>
      <c r="D112" s="7" t="n"/>
      <c r="E112" s="8" t="n"/>
      <c r="F112" s="8" t="n"/>
      <c r="G112" s="8" t="n"/>
      <c r="H112" s="8" t="n"/>
      <c r="I112" s="9">
        <f>IF($A112="","",ROUND(SUM($F112:$H112),2))</f>
        <v/>
      </c>
      <c r="J112" s="10">
        <f>IF($A112="","",UPPER(TRIM($A112))&amp;"|"&amp;UPPER(SUBSTITUTE(TRIM($C112)," ","")))</f>
        <v/>
      </c>
      <c r="K112" s="9">
        <f>IF($J112="","",SUMIFS('GSTR-2B'!$I:$I,'GSTR-2B'!$J:$J,$J112))</f>
        <v/>
      </c>
      <c r="L112" s="9">
        <f>IF($J112="","",ROUND($I112-$K112,2))</f>
        <v/>
      </c>
      <c r="M112" s="11">
        <f>IF($J112="","",IF(COUNTIFS('GSTR-2B'!$J:$J,$J112)=0,"Missing in 2B",IF(ABS($L112)&lt;=Summary!$B$4,"Matched","Value mismatch")))</f>
        <v/>
      </c>
    </row>
    <row r="113">
      <c r="A113" s="6" t="n"/>
      <c r="B113" s="6" t="n"/>
      <c r="C113" s="6" t="n"/>
      <c r="D113" s="7" t="n"/>
      <c r="E113" s="8" t="n"/>
      <c r="F113" s="8" t="n"/>
      <c r="G113" s="8" t="n"/>
      <c r="H113" s="8" t="n"/>
      <c r="I113" s="9">
        <f>IF($A113="","",ROUND(SUM($F113:$H113),2))</f>
        <v/>
      </c>
      <c r="J113" s="10">
        <f>IF($A113="","",UPPER(TRIM($A113))&amp;"|"&amp;UPPER(SUBSTITUTE(TRIM($C113)," ","")))</f>
        <v/>
      </c>
      <c r="K113" s="9">
        <f>IF($J113="","",SUMIFS('GSTR-2B'!$I:$I,'GSTR-2B'!$J:$J,$J113))</f>
        <v/>
      </c>
      <c r="L113" s="9">
        <f>IF($J113="","",ROUND($I113-$K113,2))</f>
        <v/>
      </c>
      <c r="M113" s="11">
        <f>IF($J113="","",IF(COUNTIFS('GSTR-2B'!$J:$J,$J113)=0,"Missing in 2B",IF(ABS($L113)&lt;=Summary!$B$4,"Matched","Value mismatch")))</f>
        <v/>
      </c>
    </row>
    <row r="114">
      <c r="A114" s="6" t="n"/>
      <c r="B114" s="6" t="n"/>
      <c r="C114" s="6" t="n"/>
      <c r="D114" s="7" t="n"/>
      <c r="E114" s="8" t="n"/>
      <c r="F114" s="8" t="n"/>
      <c r="G114" s="8" t="n"/>
      <c r="H114" s="8" t="n"/>
      <c r="I114" s="9">
        <f>IF($A114="","",ROUND(SUM($F114:$H114),2))</f>
        <v/>
      </c>
      <c r="J114" s="10">
        <f>IF($A114="","",UPPER(TRIM($A114))&amp;"|"&amp;UPPER(SUBSTITUTE(TRIM($C114)," ","")))</f>
        <v/>
      </c>
      <c r="K114" s="9">
        <f>IF($J114="","",SUMIFS('GSTR-2B'!$I:$I,'GSTR-2B'!$J:$J,$J114))</f>
        <v/>
      </c>
      <c r="L114" s="9">
        <f>IF($J114="","",ROUND($I114-$K114,2))</f>
        <v/>
      </c>
      <c r="M114" s="11">
        <f>IF($J114="","",IF(COUNTIFS('GSTR-2B'!$J:$J,$J114)=0,"Missing in 2B",IF(ABS($L114)&lt;=Summary!$B$4,"Matched","Value mismatch")))</f>
        <v/>
      </c>
    </row>
    <row r="115">
      <c r="A115" s="6" t="n"/>
      <c r="B115" s="6" t="n"/>
      <c r="C115" s="6" t="n"/>
      <c r="D115" s="7" t="n"/>
      <c r="E115" s="8" t="n"/>
      <c r="F115" s="8" t="n"/>
      <c r="G115" s="8" t="n"/>
      <c r="H115" s="8" t="n"/>
      <c r="I115" s="9">
        <f>IF($A115="","",ROUND(SUM($F115:$H115),2))</f>
        <v/>
      </c>
      <c r="J115" s="10">
        <f>IF($A115="","",UPPER(TRIM($A115))&amp;"|"&amp;UPPER(SUBSTITUTE(TRIM($C115)," ","")))</f>
        <v/>
      </c>
      <c r="K115" s="9">
        <f>IF($J115="","",SUMIFS('GSTR-2B'!$I:$I,'GSTR-2B'!$J:$J,$J115))</f>
        <v/>
      </c>
      <c r="L115" s="9">
        <f>IF($J115="","",ROUND($I115-$K115,2))</f>
        <v/>
      </c>
      <c r="M115" s="11">
        <f>IF($J115="","",IF(COUNTIFS('GSTR-2B'!$J:$J,$J115)=0,"Missing in 2B",IF(ABS($L115)&lt;=Summary!$B$4,"Matched","Value mismatch")))</f>
        <v/>
      </c>
    </row>
    <row r="116">
      <c r="A116" s="6" t="n"/>
      <c r="B116" s="6" t="n"/>
      <c r="C116" s="6" t="n"/>
      <c r="D116" s="7" t="n"/>
      <c r="E116" s="8" t="n"/>
      <c r="F116" s="8" t="n"/>
      <c r="G116" s="8" t="n"/>
      <c r="H116" s="8" t="n"/>
      <c r="I116" s="9">
        <f>IF($A116="","",ROUND(SUM($F116:$H116),2))</f>
        <v/>
      </c>
      <c r="J116" s="10">
        <f>IF($A116="","",UPPER(TRIM($A116))&amp;"|"&amp;UPPER(SUBSTITUTE(TRIM($C116)," ","")))</f>
        <v/>
      </c>
      <c r="K116" s="9">
        <f>IF($J116="","",SUMIFS('GSTR-2B'!$I:$I,'GSTR-2B'!$J:$J,$J116))</f>
        <v/>
      </c>
      <c r="L116" s="9">
        <f>IF($J116="","",ROUND($I116-$K116,2))</f>
        <v/>
      </c>
      <c r="M116" s="11">
        <f>IF($J116="","",IF(COUNTIFS('GSTR-2B'!$J:$J,$J116)=0,"Missing in 2B",IF(ABS($L116)&lt;=Summary!$B$4,"Matched","Value mismatch")))</f>
        <v/>
      </c>
    </row>
    <row r="117">
      <c r="A117" s="6" t="n"/>
      <c r="B117" s="6" t="n"/>
      <c r="C117" s="6" t="n"/>
      <c r="D117" s="7" t="n"/>
      <c r="E117" s="8" t="n"/>
      <c r="F117" s="8" t="n"/>
      <c r="G117" s="8" t="n"/>
      <c r="H117" s="8" t="n"/>
      <c r="I117" s="9">
        <f>IF($A117="","",ROUND(SUM($F117:$H117),2))</f>
        <v/>
      </c>
      <c r="J117" s="10">
        <f>IF($A117="","",UPPER(TRIM($A117))&amp;"|"&amp;UPPER(SUBSTITUTE(TRIM($C117)," ","")))</f>
        <v/>
      </c>
      <c r="K117" s="9">
        <f>IF($J117="","",SUMIFS('GSTR-2B'!$I:$I,'GSTR-2B'!$J:$J,$J117))</f>
        <v/>
      </c>
      <c r="L117" s="9">
        <f>IF($J117="","",ROUND($I117-$K117,2))</f>
        <v/>
      </c>
      <c r="M117" s="11">
        <f>IF($J117="","",IF(COUNTIFS('GSTR-2B'!$J:$J,$J117)=0,"Missing in 2B",IF(ABS($L117)&lt;=Summary!$B$4,"Matched","Value mismatch")))</f>
        <v/>
      </c>
    </row>
    <row r="118">
      <c r="A118" s="6" t="n"/>
      <c r="B118" s="6" t="n"/>
      <c r="C118" s="6" t="n"/>
      <c r="D118" s="7" t="n"/>
      <c r="E118" s="8" t="n"/>
      <c r="F118" s="8" t="n"/>
      <c r="G118" s="8" t="n"/>
      <c r="H118" s="8" t="n"/>
      <c r="I118" s="9">
        <f>IF($A118="","",ROUND(SUM($F118:$H118),2))</f>
        <v/>
      </c>
      <c r="J118" s="10">
        <f>IF($A118="","",UPPER(TRIM($A118))&amp;"|"&amp;UPPER(SUBSTITUTE(TRIM($C118)," ","")))</f>
        <v/>
      </c>
      <c r="K118" s="9">
        <f>IF($J118="","",SUMIFS('GSTR-2B'!$I:$I,'GSTR-2B'!$J:$J,$J118))</f>
        <v/>
      </c>
      <c r="L118" s="9">
        <f>IF($J118="","",ROUND($I118-$K118,2))</f>
        <v/>
      </c>
      <c r="M118" s="11">
        <f>IF($J118="","",IF(COUNTIFS('GSTR-2B'!$J:$J,$J118)=0,"Missing in 2B",IF(ABS($L118)&lt;=Summary!$B$4,"Matched","Value mismatch")))</f>
        <v/>
      </c>
    </row>
    <row r="119">
      <c r="A119" s="6" t="n"/>
      <c r="B119" s="6" t="n"/>
      <c r="C119" s="6" t="n"/>
      <c r="D119" s="7" t="n"/>
      <c r="E119" s="8" t="n"/>
      <c r="F119" s="8" t="n"/>
      <c r="G119" s="8" t="n"/>
      <c r="H119" s="8" t="n"/>
      <c r="I119" s="9">
        <f>IF($A119="","",ROUND(SUM($F119:$H119),2))</f>
        <v/>
      </c>
      <c r="J119" s="10">
        <f>IF($A119="","",UPPER(TRIM($A119))&amp;"|"&amp;UPPER(SUBSTITUTE(TRIM($C119)," ","")))</f>
        <v/>
      </c>
      <c r="K119" s="9">
        <f>IF($J119="","",SUMIFS('GSTR-2B'!$I:$I,'GSTR-2B'!$J:$J,$J119))</f>
        <v/>
      </c>
      <c r="L119" s="9">
        <f>IF($J119="","",ROUND($I119-$K119,2))</f>
        <v/>
      </c>
      <c r="M119" s="11">
        <f>IF($J119="","",IF(COUNTIFS('GSTR-2B'!$J:$J,$J119)=0,"Missing in 2B",IF(ABS($L119)&lt;=Summary!$B$4,"Matched","Value mismatch")))</f>
        <v/>
      </c>
    </row>
    <row r="120">
      <c r="A120" s="6" t="n"/>
      <c r="B120" s="6" t="n"/>
      <c r="C120" s="6" t="n"/>
      <c r="D120" s="7" t="n"/>
      <c r="E120" s="8" t="n"/>
      <c r="F120" s="8" t="n"/>
      <c r="G120" s="8" t="n"/>
      <c r="H120" s="8" t="n"/>
      <c r="I120" s="9">
        <f>IF($A120="","",ROUND(SUM($F120:$H120),2))</f>
        <v/>
      </c>
      <c r="J120" s="10">
        <f>IF($A120="","",UPPER(TRIM($A120))&amp;"|"&amp;UPPER(SUBSTITUTE(TRIM($C120)," ","")))</f>
        <v/>
      </c>
      <c r="K120" s="9">
        <f>IF($J120="","",SUMIFS('GSTR-2B'!$I:$I,'GSTR-2B'!$J:$J,$J120))</f>
        <v/>
      </c>
      <c r="L120" s="9">
        <f>IF($J120="","",ROUND($I120-$K120,2))</f>
        <v/>
      </c>
      <c r="M120" s="11">
        <f>IF($J120="","",IF(COUNTIFS('GSTR-2B'!$J:$J,$J120)=0,"Missing in 2B",IF(ABS($L120)&lt;=Summary!$B$4,"Matched","Value mismatch")))</f>
        <v/>
      </c>
    </row>
    <row r="121">
      <c r="A121" s="6" t="n"/>
      <c r="B121" s="6" t="n"/>
      <c r="C121" s="6" t="n"/>
      <c r="D121" s="7" t="n"/>
      <c r="E121" s="8" t="n"/>
      <c r="F121" s="8" t="n"/>
      <c r="G121" s="8" t="n"/>
      <c r="H121" s="8" t="n"/>
      <c r="I121" s="9">
        <f>IF($A121="","",ROUND(SUM($F121:$H121),2))</f>
        <v/>
      </c>
      <c r="J121" s="10">
        <f>IF($A121="","",UPPER(TRIM($A121))&amp;"|"&amp;UPPER(SUBSTITUTE(TRIM($C121)," ","")))</f>
        <v/>
      </c>
      <c r="K121" s="9">
        <f>IF($J121="","",SUMIFS('GSTR-2B'!$I:$I,'GSTR-2B'!$J:$J,$J121))</f>
        <v/>
      </c>
      <c r="L121" s="9">
        <f>IF($J121="","",ROUND($I121-$K121,2))</f>
        <v/>
      </c>
      <c r="M121" s="11">
        <f>IF($J121="","",IF(COUNTIFS('GSTR-2B'!$J:$J,$J121)=0,"Missing in 2B",IF(ABS($L121)&lt;=Summary!$B$4,"Matched","Value mismatch")))</f>
        <v/>
      </c>
    </row>
    <row r="122">
      <c r="A122" s="6" t="n"/>
      <c r="B122" s="6" t="n"/>
      <c r="C122" s="6" t="n"/>
      <c r="D122" s="7" t="n"/>
      <c r="E122" s="8" t="n"/>
      <c r="F122" s="8" t="n"/>
      <c r="G122" s="8" t="n"/>
      <c r="H122" s="8" t="n"/>
      <c r="I122" s="9">
        <f>IF($A122="","",ROUND(SUM($F122:$H122),2))</f>
        <v/>
      </c>
      <c r="J122" s="10">
        <f>IF($A122="","",UPPER(TRIM($A122))&amp;"|"&amp;UPPER(SUBSTITUTE(TRIM($C122)," ","")))</f>
        <v/>
      </c>
      <c r="K122" s="9">
        <f>IF($J122="","",SUMIFS('GSTR-2B'!$I:$I,'GSTR-2B'!$J:$J,$J122))</f>
        <v/>
      </c>
      <c r="L122" s="9">
        <f>IF($J122="","",ROUND($I122-$K122,2))</f>
        <v/>
      </c>
      <c r="M122" s="11">
        <f>IF($J122="","",IF(COUNTIFS('GSTR-2B'!$J:$J,$J122)=0,"Missing in 2B",IF(ABS($L122)&lt;=Summary!$B$4,"Matched","Value mismatch")))</f>
        <v/>
      </c>
    </row>
    <row r="123">
      <c r="A123" s="6" t="n"/>
      <c r="B123" s="6" t="n"/>
      <c r="C123" s="6" t="n"/>
      <c r="D123" s="7" t="n"/>
      <c r="E123" s="8" t="n"/>
      <c r="F123" s="8" t="n"/>
      <c r="G123" s="8" t="n"/>
      <c r="H123" s="8" t="n"/>
      <c r="I123" s="9">
        <f>IF($A123="","",ROUND(SUM($F123:$H123),2))</f>
        <v/>
      </c>
      <c r="J123" s="10">
        <f>IF($A123="","",UPPER(TRIM($A123))&amp;"|"&amp;UPPER(SUBSTITUTE(TRIM($C123)," ","")))</f>
        <v/>
      </c>
      <c r="K123" s="9">
        <f>IF($J123="","",SUMIFS('GSTR-2B'!$I:$I,'GSTR-2B'!$J:$J,$J123))</f>
        <v/>
      </c>
      <c r="L123" s="9">
        <f>IF($J123="","",ROUND($I123-$K123,2))</f>
        <v/>
      </c>
      <c r="M123" s="11">
        <f>IF($J123="","",IF(COUNTIFS('GSTR-2B'!$J:$J,$J123)=0,"Missing in 2B",IF(ABS($L123)&lt;=Summary!$B$4,"Matched","Value mismatch")))</f>
        <v/>
      </c>
    </row>
    <row r="124">
      <c r="A124" s="6" t="n"/>
      <c r="B124" s="6" t="n"/>
      <c r="C124" s="6" t="n"/>
      <c r="D124" s="7" t="n"/>
      <c r="E124" s="8" t="n"/>
      <c r="F124" s="8" t="n"/>
      <c r="G124" s="8" t="n"/>
      <c r="H124" s="8" t="n"/>
      <c r="I124" s="9">
        <f>IF($A124="","",ROUND(SUM($F124:$H124),2))</f>
        <v/>
      </c>
      <c r="J124" s="10">
        <f>IF($A124="","",UPPER(TRIM($A124))&amp;"|"&amp;UPPER(SUBSTITUTE(TRIM($C124)," ","")))</f>
        <v/>
      </c>
      <c r="K124" s="9">
        <f>IF($J124="","",SUMIFS('GSTR-2B'!$I:$I,'GSTR-2B'!$J:$J,$J124))</f>
        <v/>
      </c>
      <c r="L124" s="9">
        <f>IF($J124="","",ROUND($I124-$K124,2))</f>
        <v/>
      </c>
      <c r="M124" s="11">
        <f>IF($J124="","",IF(COUNTIFS('GSTR-2B'!$J:$J,$J124)=0,"Missing in 2B",IF(ABS($L124)&lt;=Summary!$B$4,"Matched","Value mismatch")))</f>
        <v/>
      </c>
    </row>
    <row r="125">
      <c r="A125" s="6" t="n"/>
      <c r="B125" s="6" t="n"/>
      <c r="C125" s="6" t="n"/>
      <c r="D125" s="7" t="n"/>
      <c r="E125" s="8" t="n"/>
      <c r="F125" s="8" t="n"/>
      <c r="G125" s="8" t="n"/>
      <c r="H125" s="8" t="n"/>
      <c r="I125" s="9">
        <f>IF($A125="","",ROUND(SUM($F125:$H125),2))</f>
        <v/>
      </c>
      <c r="J125" s="10">
        <f>IF($A125="","",UPPER(TRIM($A125))&amp;"|"&amp;UPPER(SUBSTITUTE(TRIM($C125)," ","")))</f>
        <v/>
      </c>
      <c r="K125" s="9">
        <f>IF($J125="","",SUMIFS('GSTR-2B'!$I:$I,'GSTR-2B'!$J:$J,$J125))</f>
        <v/>
      </c>
      <c r="L125" s="9">
        <f>IF($J125="","",ROUND($I125-$K125,2))</f>
        <v/>
      </c>
      <c r="M125" s="11">
        <f>IF($J125="","",IF(COUNTIFS('GSTR-2B'!$J:$J,$J125)=0,"Missing in 2B",IF(ABS($L125)&lt;=Summary!$B$4,"Matched","Value mismatch")))</f>
        <v/>
      </c>
    </row>
    <row r="126">
      <c r="A126" s="6" t="n"/>
      <c r="B126" s="6" t="n"/>
      <c r="C126" s="6" t="n"/>
      <c r="D126" s="7" t="n"/>
      <c r="E126" s="8" t="n"/>
      <c r="F126" s="8" t="n"/>
      <c r="G126" s="8" t="n"/>
      <c r="H126" s="8" t="n"/>
      <c r="I126" s="9">
        <f>IF($A126="","",ROUND(SUM($F126:$H126),2))</f>
        <v/>
      </c>
      <c r="J126" s="10">
        <f>IF($A126="","",UPPER(TRIM($A126))&amp;"|"&amp;UPPER(SUBSTITUTE(TRIM($C126)," ","")))</f>
        <v/>
      </c>
      <c r="K126" s="9">
        <f>IF($J126="","",SUMIFS('GSTR-2B'!$I:$I,'GSTR-2B'!$J:$J,$J126))</f>
        <v/>
      </c>
      <c r="L126" s="9">
        <f>IF($J126="","",ROUND($I126-$K126,2))</f>
        <v/>
      </c>
      <c r="M126" s="11">
        <f>IF($J126="","",IF(COUNTIFS('GSTR-2B'!$J:$J,$J126)=0,"Missing in 2B",IF(ABS($L126)&lt;=Summary!$B$4,"Matched","Value mismatch")))</f>
        <v/>
      </c>
    </row>
    <row r="127">
      <c r="A127" s="6" t="n"/>
      <c r="B127" s="6" t="n"/>
      <c r="C127" s="6" t="n"/>
      <c r="D127" s="7" t="n"/>
      <c r="E127" s="8" t="n"/>
      <c r="F127" s="8" t="n"/>
      <c r="G127" s="8" t="n"/>
      <c r="H127" s="8" t="n"/>
      <c r="I127" s="9">
        <f>IF($A127="","",ROUND(SUM($F127:$H127),2))</f>
        <v/>
      </c>
      <c r="J127" s="10">
        <f>IF($A127="","",UPPER(TRIM($A127))&amp;"|"&amp;UPPER(SUBSTITUTE(TRIM($C127)," ","")))</f>
        <v/>
      </c>
      <c r="K127" s="9">
        <f>IF($J127="","",SUMIFS('GSTR-2B'!$I:$I,'GSTR-2B'!$J:$J,$J127))</f>
        <v/>
      </c>
      <c r="L127" s="9">
        <f>IF($J127="","",ROUND($I127-$K127,2))</f>
        <v/>
      </c>
      <c r="M127" s="11">
        <f>IF($J127="","",IF(COUNTIFS('GSTR-2B'!$J:$J,$J127)=0,"Missing in 2B",IF(ABS($L127)&lt;=Summary!$B$4,"Matched","Value mismatch")))</f>
        <v/>
      </c>
    </row>
    <row r="128">
      <c r="A128" s="6" t="n"/>
      <c r="B128" s="6" t="n"/>
      <c r="C128" s="6" t="n"/>
      <c r="D128" s="7" t="n"/>
      <c r="E128" s="8" t="n"/>
      <c r="F128" s="8" t="n"/>
      <c r="G128" s="8" t="n"/>
      <c r="H128" s="8" t="n"/>
      <c r="I128" s="9">
        <f>IF($A128="","",ROUND(SUM($F128:$H128),2))</f>
        <v/>
      </c>
      <c r="J128" s="10">
        <f>IF($A128="","",UPPER(TRIM($A128))&amp;"|"&amp;UPPER(SUBSTITUTE(TRIM($C128)," ","")))</f>
        <v/>
      </c>
      <c r="K128" s="9">
        <f>IF($J128="","",SUMIFS('GSTR-2B'!$I:$I,'GSTR-2B'!$J:$J,$J128))</f>
        <v/>
      </c>
      <c r="L128" s="9">
        <f>IF($J128="","",ROUND($I128-$K128,2))</f>
        <v/>
      </c>
      <c r="M128" s="11">
        <f>IF($J128="","",IF(COUNTIFS('GSTR-2B'!$J:$J,$J128)=0,"Missing in 2B",IF(ABS($L128)&lt;=Summary!$B$4,"Matched","Value mismatch")))</f>
        <v/>
      </c>
    </row>
    <row r="129">
      <c r="A129" s="6" t="n"/>
      <c r="B129" s="6" t="n"/>
      <c r="C129" s="6" t="n"/>
      <c r="D129" s="7" t="n"/>
      <c r="E129" s="8" t="n"/>
      <c r="F129" s="8" t="n"/>
      <c r="G129" s="8" t="n"/>
      <c r="H129" s="8" t="n"/>
      <c r="I129" s="9">
        <f>IF($A129="","",ROUND(SUM($F129:$H129),2))</f>
        <v/>
      </c>
      <c r="J129" s="10">
        <f>IF($A129="","",UPPER(TRIM($A129))&amp;"|"&amp;UPPER(SUBSTITUTE(TRIM($C129)," ","")))</f>
        <v/>
      </c>
      <c r="K129" s="9">
        <f>IF($J129="","",SUMIFS('GSTR-2B'!$I:$I,'GSTR-2B'!$J:$J,$J129))</f>
        <v/>
      </c>
      <c r="L129" s="9">
        <f>IF($J129="","",ROUND($I129-$K129,2))</f>
        <v/>
      </c>
      <c r="M129" s="11">
        <f>IF($J129="","",IF(COUNTIFS('GSTR-2B'!$J:$J,$J129)=0,"Missing in 2B",IF(ABS($L129)&lt;=Summary!$B$4,"Matched","Value mismatch")))</f>
        <v/>
      </c>
    </row>
    <row r="130">
      <c r="A130" s="6" t="n"/>
      <c r="B130" s="6" t="n"/>
      <c r="C130" s="6" t="n"/>
      <c r="D130" s="7" t="n"/>
      <c r="E130" s="8" t="n"/>
      <c r="F130" s="8" t="n"/>
      <c r="G130" s="8" t="n"/>
      <c r="H130" s="8" t="n"/>
      <c r="I130" s="9">
        <f>IF($A130="","",ROUND(SUM($F130:$H130),2))</f>
        <v/>
      </c>
      <c r="J130" s="10">
        <f>IF($A130="","",UPPER(TRIM($A130))&amp;"|"&amp;UPPER(SUBSTITUTE(TRIM($C130)," ","")))</f>
        <v/>
      </c>
      <c r="K130" s="9">
        <f>IF($J130="","",SUMIFS('GSTR-2B'!$I:$I,'GSTR-2B'!$J:$J,$J130))</f>
        <v/>
      </c>
      <c r="L130" s="9">
        <f>IF($J130="","",ROUND($I130-$K130,2))</f>
        <v/>
      </c>
      <c r="M130" s="11">
        <f>IF($J130="","",IF(COUNTIFS('GSTR-2B'!$J:$J,$J130)=0,"Missing in 2B",IF(ABS($L130)&lt;=Summary!$B$4,"Matched","Value mismatch")))</f>
        <v/>
      </c>
    </row>
    <row r="131">
      <c r="A131" s="6" t="n"/>
      <c r="B131" s="6" t="n"/>
      <c r="C131" s="6" t="n"/>
      <c r="D131" s="7" t="n"/>
      <c r="E131" s="8" t="n"/>
      <c r="F131" s="8" t="n"/>
      <c r="G131" s="8" t="n"/>
      <c r="H131" s="8" t="n"/>
      <c r="I131" s="9">
        <f>IF($A131="","",ROUND(SUM($F131:$H131),2))</f>
        <v/>
      </c>
      <c r="J131" s="10">
        <f>IF($A131="","",UPPER(TRIM($A131))&amp;"|"&amp;UPPER(SUBSTITUTE(TRIM($C131)," ","")))</f>
        <v/>
      </c>
      <c r="K131" s="9">
        <f>IF($J131="","",SUMIFS('GSTR-2B'!$I:$I,'GSTR-2B'!$J:$J,$J131))</f>
        <v/>
      </c>
      <c r="L131" s="9">
        <f>IF($J131="","",ROUND($I131-$K131,2))</f>
        <v/>
      </c>
      <c r="M131" s="11">
        <f>IF($J131="","",IF(COUNTIFS('GSTR-2B'!$J:$J,$J131)=0,"Missing in 2B",IF(ABS($L131)&lt;=Summary!$B$4,"Matched","Value mismatch")))</f>
        <v/>
      </c>
    </row>
    <row r="132">
      <c r="A132" s="6" t="n"/>
      <c r="B132" s="6" t="n"/>
      <c r="C132" s="6" t="n"/>
      <c r="D132" s="7" t="n"/>
      <c r="E132" s="8" t="n"/>
      <c r="F132" s="8" t="n"/>
      <c r="G132" s="8" t="n"/>
      <c r="H132" s="8" t="n"/>
      <c r="I132" s="9">
        <f>IF($A132="","",ROUND(SUM($F132:$H132),2))</f>
        <v/>
      </c>
      <c r="J132" s="10">
        <f>IF($A132="","",UPPER(TRIM($A132))&amp;"|"&amp;UPPER(SUBSTITUTE(TRIM($C132)," ","")))</f>
        <v/>
      </c>
      <c r="K132" s="9">
        <f>IF($J132="","",SUMIFS('GSTR-2B'!$I:$I,'GSTR-2B'!$J:$J,$J132))</f>
        <v/>
      </c>
      <c r="L132" s="9">
        <f>IF($J132="","",ROUND($I132-$K132,2))</f>
        <v/>
      </c>
      <c r="M132" s="11">
        <f>IF($J132="","",IF(COUNTIFS('GSTR-2B'!$J:$J,$J132)=0,"Missing in 2B",IF(ABS($L132)&lt;=Summary!$B$4,"Matched","Value mismatch")))</f>
        <v/>
      </c>
    </row>
    <row r="133">
      <c r="A133" s="6" t="n"/>
      <c r="B133" s="6" t="n"/>
      <c r="C133" s="6" t="n"/>
      <c r="D133" s="7" t="n"/>
      <c r="E133" s="8" t="n"/>
      <c r="F133" s="8" t="n"/>
      <c r="G133" s="8" t="n"/>
      <c r="H133" s="8" t="n"/>
      <c r="I133" s="9">
        <f>IF($A133="","",ROUND(SUM($F133:$H133),2))</f>
        <v/>
      </c>
      <c r="J133" s="10">
        <f>IF($A133="","",UPPER(TRIM($A133))&amp;"|"&amp;UPPER(SUBSTITUTE(TRIM($C133)," ","")))</f>
        <v/>
      </c>
      <c r="K133" s="9">
        <f>IF($J133="","",SUMIFS('GSTR-2B'!$I:$I,'GSTR-2B'!$J:$J,$J133))</f>
        <v/>
      </c>
      <c r="L133" s="9">
        <f>IF($J133="","",ROUND($I133-$K133,2))</f>
        <v/>
      </c>
      <c r="M133" s="11">
        <f>IF($J133="","",IF(COUNTIFS('GSTR-2B'!$J:$J,$J133)=0,"Missing in 2B",IF(ABS($L133)&lt;=Summary!$B$4,"Matched","Value mismatch")))</f>
        <v/>
      </c>
    </row>
    <row r="134">
      <c r="A134" s="6" t="n"/>
      <c r="B134" s="6" t="n"/>
      <c r="C134" s="6" t="n"/>
      <c r="D134" s="7" t="n"/>
      <c r="E134" s="8" t="n"/>
      <c r="F134" s="8" t="n"/>
      <c r="G134" s="8" t="n"/>
      <c r="H134" s="8" t="n"/>
      <c r="I134" s="9">
        <f>IF($A134="","",ROUND(SUM($F134:$H134),2))</f>
        <v/>
      </c>
      <c r="J134" s="10">
        <f>IF($A134="","",UPPER(TRIM($A134))&amp;"|"&amp;UPPER(SUBSTITUTE(TRIM($C134)," ","")))</f>
        <v/>
      </c>
      <c r="K134" s="9">
        <f>IF($J134="","",SUMIFS('GSTR-2B'!$I:$I,'GSTR-2B'!$J:$J,$J134))</f>
        <v/>
      </c>
      <c r="L134" s="9">
        <f>IF($J134="","",ROUND($I134-$K134,2))</f>
        <v/>
      </c>
      <c r="M134" s="11">
        <f>IF($J134="","",IF(COUNTIFS('GSTR-2B'!$J:$J,$J134)=0,"Missing in 2B",IF(ABS($L134)&lt;=Summary!$B$4,"Matched","Value mismatch")))</f>
        <v/>
      </c>
    </row>
    <row r="135">
      <c r="A135" s="6" t="n"/>
      <c r="B135" s="6" t="n"/>
      <c r="C135" s="6" t="n"/>
      <c r="D135" s="7" t="n"/>
      <c r="E135" s="8" t="n"/>
      <c r="F135" s="8" t="n"/>
      <c r="G135" s="8" t="n"/>
      <c r="H135" s="8" t="n"/>
      <c r="I135" s="9">
        <f>IF($A135="","",ROUND(SUM($F135:$H135),2))</f>
        <v/>
      </c>
      <c r="J135" s="10">
        <f>IF($A135="","",UPPER(TRIM($A135))&amp;"|"&amp;UPPER(SUBSTITUTE(TRIM($C135)," ","")))</f>
        <v/>
      </c>
      <c r="K135" s="9">
        <f>IF($J135="","",SUMIFS('GSTR-2B'!$I:$I,'GSTR-2B'!$J:$J,$J135))</f>
        <v/>
      </c>
      <c r="L135" s="9">
        <f>IF($J135="","",ROUND($I135-$K135,2))</f>
        <v/>
      </c>
      <c r="M135" s="11">
        <f>IF($J135="","",IF(COUNTIFS('GSTR-2B'!$J:$J,$J135)=0,"Missing in 2B",IF(ABS($L135)&lt;=Summary!$B$4,"Matched","Value mismatch")))</f>
        <v/>
      </c>
    </row>
    <row r="136">
      <c r="A136" s="6" t="n"/>
      <c r="B136" s="6" t="n"/>
      <c r="C136" s="6" t="n"/>
      <c r="D136" s="7" t="n"/>
      <c r="E136" s="8" t="n"/>
      <c r="F136" s="8" t="n"/>
      <c r="G136" s="8" t="n"/>
      <c r="H136" s="8" t="n"/>
      <c r="I136" s="9">
        <f>IF($A136="","",ROUND(SUM($F136:$H136),2))</f>
        <v/>
      </c>
      <c r="J136" s="10">
        <f>IF($A136="","",UPPER(TRIM($A136))&amp;"|"&amp;UPPER(SUBSTITUTE(TRIM($C136)," ","")))</f>
        <v/>
      </c>
      <c r="K136" s="9">
        <f>IF($J136="","",SUMIFS('GSTR-2B'!$I:$I,'GSTR-2B'!$J:$J,$J136))</f>
        <v/>
      </c>
      <c r="L136" s="9">
        <f>IF($J136="","",ROUND($I136-$K136,2))</f>
        <v/>
      </c>
      <c r="M136" s="11">
        <f>IF($J136="","",IF(COUNTIFS('GSTR-2B'!$J:$J,$J136)=0,"Missing in 2B",IF(ABS($L136)&lt;=Summary!$B$4,"Matched","Value mismatch")))</f>
        <v/>
      </c>
    </row>
    <row r="137">
      <c r="A137" s="6" t="n"/>
      <c r="B137" s="6" t="n"/>
      <c r="C137" s="6" t="n"/>
      <c r="D137" s="7" t="n"/>
      <c r="E137" s="8" t="n"/>
      <c r="F137" s="8" t="n"/>
      <c r="G137" s="8" t="n"/>
      <c r="H137" s="8" t="n"/>
      <c r="I137" s="9">
        <f>IF($A137="","",ROUND(SUM($F137:$H137),2))</f>
        <v/>
      </c>
      <c r="J137" s="10">
        <f>IF($A137="","",UPPER(TRIM($A137))&amp;"|"&amp;UPPER(SUBSTITUTE(TRIM($C137)," ","")))</f>
        <v/>
      </c>
      <c r="K137" s="9">
        <f>IF($J137="","",SUMIFS('GSTR-2B'!$I:$I,'GSTR-2B'!$J:$J,$J137))</f>
        <v/>
      </c>
      <c r="L137" s="9">
        <f>IF($J137="","",ROUND($I137-$K137,2))</f>
        <v/>
      </c>
      <c r="M137" s="11">
        <f>IF($J137="","",IF(COUNTIFS('GSTR-2B'!$J:$J,$J137)=0,"Missing in 2B",IF(ABS($L137)&lt;=Summary!$B$4,"Matched","Value mismatch")))</f>
        <v/>
      </c>
    </row>
    <row r="138">
      <c r="A138" s="6" t="n"/>
      <c r="B138" s="6" t="n"/>
      <c r="C138" s="6" t="n"/>
      <c r="D138" s="7" t="n"/>
      <c r="E138" s="8" t="n"/>
      <c r="F138" s="8" t="n"/>
      <c r="G138" s="8" t="n"/>
      <c r="H138" s="8" t="n"/>
      <c r="I138" s="9">
        <f>IF($A138="","",ROUND(SUM($F138:$H138),2))</f>
        <v/>
      </c>
      <c r="J138" s="10">
        <f>IF($A138="","",UPPER(TRIM($A138))&amp;"|"&amp;UPPER(SUBSTITUTE(TRIM($C138)," ","")))</f>
        <v/>
      </c>
      <c r="K138" s="9">
        <f>IF($J138="","",SUMIFS('GSTR-2B'!$I:$I,'GSTR-2B'!$J:$J,$J138))</f>
        <v/>
      </c>
      <c r="L138" s="9">
        <f>IF($J138="","",ROUND($I138-$K138,2))</f>
        <v/>
      </c>
      <c r="M138" s="11">
        <f>IF($J138="","",IF(COUNTIFS('GSTR-2B'!$J:$J,$J138)=0,"Missing in 2B",IF(ABS($L138)&lt;=Summary!$B$4,"Matched","Value mismatch")))</f>
        <v/>
      </c>
    </row>
    <row r="139">
      <c r="A139" s="6" t="n"/>
      <c r="B139" s="6" t="n"/>
      <c r="C139" s="6" t="n"/>
      <c r="D139" s="7" t="n"/>
      <c r="E139" s="8" t="n"/>
      <c r="F139" s="8" t="n"/>
      <c r="G139" s="8" t="n"/>
      <c r="H139" s="8" t="n"/>
      <c r="I139" s="9">
        <f>IF($A139="","",ROUND(SUM($F139:$H139),2))</f>
        <v/>
      </c>
      <c r="J139" s="10">
        <f>IF($A139="","",UPPER(TRIM($A139))&amp;"|"&amp;UPPER(SUBSTITUTE(TRIM($C139)," ","")))</f>
        <v/>
      </c>
      <c r="K139" s="9">
        <f>IF($J139="","",SUMIFS('GSTR-2B'!$I:$I,'GSTR-2B'!$J:$J,$J139))</f>
        <v/>
      </c>
      <c r="L139" s="9">
        <f>IF($J139="","",ROUND($I139-$K139,2))</f>
        <v/>
      </c>
      <c r="M139" s="11">
        <f>IF($J139="","",IF(COUNTIFS('GSTR-2B'!$J:$J,$J139)=0,"Missing in 2B",IF(ABS($L139)&lt;=Summary!$B$4,"Matched","Value mismatch")))</f>
        <v/>
      </c>
    </row>
    <row r="140">
      <c r="A140" s="6" t="n"/>
      <c r="B140" s="6" t="n"/>
      <c r="C140" s="6" t="n"/>
      <c r="D140" s="7" t="n"/>
      <c r="E140" s="8" t="n"/>
      <c r="F140" s="8" t="n"/>
      <c r="G140" s="8" t="n"/>
      <c r="H140" s="8" t="n"/>
      <c r="I140" s="9">
        <f>IF($A140="","",ROUND(SUM($F140:$H140),2))</f>
        <v/>
      </c>
      <c r="J140" s="10">
        <f>IF($A140="","",UPPER(TRIM($A140))&amp;"|"&amp;UPPER(SUBSTITUTE(TRIM($C140)," ","")))</f>
        <v/>
      </c>
      <c r="K140" s="9">
        <f>IF($J140="","",SUMIFS('GSTR-2B'!$I:$I,'GSTR-2B'!$J:$J,$J140))</f>
        <v/>
      </c>
      <c r="L140" s="9">
        <f>IF($J140="","",ROUND($I140-$K140,2))</f>
        <v/>
      </c>
      <c r="M140" s="11">
        <f>IF($J140="","",IF(COUNTIFS('GSTR-2B'!$J:$J,$J140)=0,"Missing in 2B",IF(ABS($L140)&lt;=Summary!$B$4,"Matched","Value mismatch")))</f>
        <v/>
      </c>
    </row>
    <row r="141">
      <c r="A141" s="6" t="n"/>
      <c r="B141" s="6" t="n"/>
      <c r="C141" s="6" t="n"/>
      <c r="D141" s="7" t="n"/>
      <c r="E141" s="8" t="n"/>
      <c r="F141" s="8" t="n"/>
      <c r="G141" s="8" t="n"/>
      <c r="H141" s="8" t="n"/>
      <c r="I141" s="9">
        <f>IF($A141="","",ROUND(SUM($F141:$H141),2))</f>
        <v/>
      </c>
      <c r="J141" s="10">
        <f>IF($A141="","",UPPER(TRIM($A141))&amp;"|"&amp;UPPER(SUBSTITUTE(TRIM($C141)," ","")))</f>
        <v/>
      </c>
      <c r="K141" s="9">
        <f>IF($J141="","",SUMIFS('GSTR-2B'!$I:$I,'GSTR-2B'!$J:$J,$J141))</f>
        <v/>
      </c>
      <c r="L141" s="9">
        <f>IF($J141="","",ROUND($I141-$K141,2))</f>
        <v/>
      </c>
      <c r="M141" s="11">
        <f>IF($J141="","",IF(COUNTIFS('GSTR-2B'!$J:$J,$J141)=0,"Missing in 2B",IF(ABS($L141)&lt;=Summary!$B$4,"Matched","Value mismatch")))</f>
        <v/>
      </c>
    </row>
    <row r="142">
      <c r="A142" s="6" t="n"/>
      <c r="B142" s="6" t="n"/>
      <c r="C142" s="6" t="n"/>
      <c r="D142" s="7" t="n"/>
      <c r="E142" s="8" t="n"/>
      <c r="F142" s="8" t="n"/>
      <c r="G142" s="8" t="n"/>
      <c r="H142" s="8" t="n"/>
      <c r="I142" s="9">
        <f>IF($A142="","",ROUND(SUM($F142:$H142),2))</f>
        <v/>
      </c>
      <c r="J142" s="10">
        <f>IF($A142="","",UPPER(TRIM($A142))&amp;"|"&amp;UPPER(SUBSTITUTE(TRIM($C142)," ","")))</f>
        <v/>
      </c>
      <c r="K142" s="9">
        <f>IF($J142="","",SUMIFS('GSTR-2B'!$I:$I,'GSTR-2B'!$J:$J,$J142))</f>
        <v/>
      </c>
      <c r="L142" s="9">
        <f>IF($J142="","",ROUND($I142-$K142,2))</f>
        <v/>
      </c>
      <c r="M142" s="11">
        <f>IF($J142="","",IF(COUNTIFS('GSTR-2B'!$J:$J,$J142)=0,"Missing in 2B",IF(ABS($L142)&lt;=Summary!$B$4,"Matched","Value mismatch")))</f>
        <v/>
      </c>
    </row>
    <row r="143">
      <c r="A143" s="6" t="n"/>
      <c r="B143" s="6" t="n"/>
      <c r="C143" s="6" t="n"/>
      <c r="D143" s="7" t="n"/>
      <c r="E143" s="8" t="n"/>
      <c r="F143" s="8" t="n"/>
      <c r="G143" s="8" t="n"/>
      <c r="H143" s="8" t="n"/>
      <c r="I143" s="9">
        <f>IF($A143="","",ROUND(SUM($F143:$H143),2))</f>
        <v/>
      </c>
      <c r="J143" s="10">
        <f>IF($A143="","",UPPER(TRIM($A143))&amp;"|"&amp;UPPER(SUBSTITUTE(TRIM($C143)," ","")))</f>
        <v/>
      </c>
      <c r="K143" s="9">
        <f>IF($J143="","",SUMIFS('GSTR-2B'!$I:$I,'GSTR-2B'!$J:$J,$J143))</f>
        <v/>
      </c>
      <c r="L143" s="9">
        <f>IF($J143="","",ROUND($I143-$K143,2))</f>
        <v/>
      </c>
      <c r="M143" s="11">
        <f>IF($J143="","",IF(COUNTIFS('GSTR-2B'!$J:$J,$J143)=0,"Missing in 2B",IF(ABS($L143)&lt;=Summary!$B$4,"Matched","Value mismatch")))</f>
        <v/>
      </c>
    </row>
    <row r="144">
      <c r="A144" s="6" t="n"/>
      <c r="B144" s="6" t="n"/>
      <c r="C144" s="6" t="n"/>
      <c r="D144" s="7" t="n"/>
      <c r="E144" s="8" t="n"/>
      <c r="F144" s="8" t="n"/>
      <c r="G144" s="8" t="n"/>
      <c r="H144" s="8" t="n"/>
      <c r="I144" s="9">
        <f>IF($A144="","",ROUND(SUM($F144:$H144),2))</f>
        <v/>
      </c>
      <c r="J144" s="10">
        <f>IF($A144="","",UPPER(TRIM($A144))&amp;"|"&amp;UPPER(SUBSTITUTE(TRIM($C144)," ","")))</f>
        <v/>
      </c>
      <c r="K144" s="9">
        <f>IF($J144="","",SUMIFS('GSTR-2B'!$I:$I,'GSTR-2B'!$J:$J,$J144))</f>
        <v/>
      </c>
      <c r="L144" s="9">
        <f>IF($J144="","",ROUND($I144-$K144,2))</f>
        <v/>
      </c>
      <c r="M144" s="11">
        <f>IF($J144="","",IF(COUNTIFS('GSTR-2B'!$J:$J,$J144)=0,"Missing in 2B",IF(ABS($L144)&lt;=Summary!$B$4,"Matched","Value mismatch")))</f>
        <v/>
      </c>
    </row>
    <row r="145">
      <c r="A145" s="6" t="n"/>
      <c r="B145" s="6" t="n"/>
      <c r="C145" s="6" t="n"/>
      <c r="D145" s="7" t="n"/>
      <c r="E145" s="8" t="n"/>
      <c r="F145" s="8" t="n"/>
      <c r="G145" s="8" t="n"/>
      <c r="H145" s="8" t="n"/>
      <c r="I145" s="9">
        <f>IF($A145="","",ROUND(SUM($F145:$H145),2))</f>
        <v/>
      </c>
      <c r="J145" s="10">
        <f>IF($A145="","",UPPER(TRIM($A145))&amp;"|"&amp;UPPER(SUBSTITUTE(TRIM($C145)," ","")))</f>
        <v/>
      </c>
      <c r="K145" s="9">
        <f>IF($J145="","",SUMIFS('GSTR-2B'!$I:$I,'GSTR-2B'!$J:$J,$J145))</f>
        <v/>
      </c>
      <c r="L145" s="9">
        <f>IF($J145="","",ROUND($I145-$K145,2))</f>
        <v/>
      </c>
      <c r="M145" s="11">
        <f>IF($J145="","",IF(COUNTIFS('GSTR-2B'!$J:$J,$J145)=0,"Missing in 2B",IF(ABS($L145)&lt;=Summary!$B$4,"Matched","Value mismatch")))</f>
        <v/>
      </c>
    </row>
    <row r="146">
      <c r="A146" s="6" t="n"/>
      <c r="B146" s="6" t="n"/>
      <c r="C146" s="6" t="n"/>
      <c r="D146" s="7" t="n"/>
      <c r="E146" s="8" t="n"/>
      <c r="F146" s="8" t="n"/>
      <c r="G146" s="8" t="n"/>
      <c r="H146" s="8" t="n"/>
      <c r="I146" s="9">
        <f>IF($A146="","",ROUND(SUM($F146:$H146),2))</f>
        <v/>
      </c>
      <c r="J146" s="10">
        <f>IF($A146="","",UPPER(TRIM($A146))&amp;"|"&amp;UPPER(SUBSTITUTE(TRIM($C146)," ","")))</f>
        <v/>
      </c>
      <c r="K146" s="9">
        <f>IF($J146="","",SUMIFS('GSTR-2B'!$I:$I,'GSTR-2B'!$J:$J,$J146))</f>
        <v/>
      </c>
      <c r="L146" s="9">
        <f>IF($J146="","",ROUND($I146-$K146,2))</f>
        <v/>
      </c>
      <c r="M146" s="11">
        <f>IF($J146="","",IF(COUNTIFS('GSTR-2B'!$J:$J,$J146)=0,"Missing in 2B",IF(ABS($L146)&lt;=Summary!$B$4,"Matched","Value mismatch")))</f>
        <v/>
      </c>
    </row>
    <row r="147">
      <c r="A147" s="6" t="n"/>
      <c r="B147" s="6" t="n"/>
      <c r="C147" s="6" t="n"/>
      <c r="D147" s="7" t="n"/>
      <c r="E147" s="8" t="n"/>
      <c r="F147" s="8" t="n"/>
      <c r="G147" s="8" t="n"/>
      <c r="H147" s="8" t="n"/>
      <c r="I147" s="9">
        <f>IF($A147="","",ROUND(SUM($F147:$H147),2))</f>
        <v/>
      </c>
      <c r="J147" s="10">
        <f>IF($A147="","",UPPER(TRIM($A147))&amp;"|"&amp;UPPER(SUBSTITUTE(TRIM($C147)," ","")))</f>
        <v/>
      </c>
      <c r="K147" s="9">
        <f>IF($J147="","",SUMIFS('GSTR-2B'!$I:$I,'GSTR-2B'!$J:$J,$J147))</f>
        <v/>
      </c>
      <c r="L147" s="9">
        <f>IF($J147="","",ROUND($I147-$K147,2))</f>
        <v/>
      </c>
      <c r="M147" s="11">
        <f>IF($J147="","",IF(COUNTIFS('GSTR-2B'!$J:$J,$J147)=0,"Missing in 2B",IF(ABS($L147)&lt;=Summary!$B$4,"Matched","Value mismatch")))</f>
        <v/>
      </c>
    </row>
    <row r="148">
      <c r="A148" s="6" t="n"/>
      <c r="B148" s="6" t="n"/>
      <c r="C148" s="6" t="n"/>
      <c r="D148" s="7" t="n"/>
      <c r="E148" s="8" t="n"/>
      <c r="F148" s="8" t="n"/>
      <c r="G148" s="8" t="n"/>
      <c r="H148" s="8" t="n"/>
      <c r="I148" s="9">
        <f>IF($A148="","",ROUND(SUM($F148:$H148),2))</f>
        <v/>
      </c>
      <c r="J148" s="10">
        <f>IF($A148="","",UPPER(TRIM($A148))&amp;"|"&amp;UPPER(SUBSTITUTE(TRIM($C148)," ","")))</f>
        <v/>
      </c>
      <c r="K148" s="9">
        <f>IF($J148="","",SUMIFS('GSTR-2B'!$I:$I,'GSTR-2B'!$J:$J,$J148))</f>
        <v/>
      </c>
      <c r="L148" s="9">
        <f>IF($J148="","",ROUND($I148-$K148,2))</f>
        <v/>
      </c>
      <c r="M148" s="11">
        <f>IF($J148="","",IF(COUNTIFS('GSTR-2B'!$J:$J,$J148)=0,"Missing in 2B",IF(ABS($L148)&lt;=Summary!$B$4,"Matched","Value mismatch")))</f>
        <v/>
      </c>
    </row>
    <row r="149">
      <c r="A149" s="6" t="n"/>
      <c r="B149" s="6" t="n"/>
      <c r="C149" s="6" t="n"/>
      <c r="D149" s="7" t="n"/>
      <c r="E149" s="8" t="n"/>
      <c r="F149" s="8" t="n"/>
      <c r="G149" s="8" t="n"/>
      <c r="H149" s="8" t="n"/>
      <c r="I149" s="9">
        <f>IF($A149="","",ROUND(SUM($F149:$H149),2))</f>
        <v/>
      </c>
      <c r="J149" s="10">
        <f>IF($A149="","",UPPER(TRIM($A149))&amp;"|"&amp;UPPER(SUBSTITUTE(TRIM($C149)," ","")))</f>
        <v/>
      </c>
      <c r="K149" s="9">
        <f>IF($J149="","",SUMIFS('GSTR-2B'!$I:$I,'GSTR-2B'!$J:$J,$J149))</f>
        <v/>
      </c>
      <c r="L149" s="9">
        <f>IF($J149="","",ROUND($I149-$K149,2))</f>
        <v/>
      </c>
      <c r="M149" s="11">
        <f>IF($J149="","",IF(COUNTIFS('GSTR-2B'!$J:$J,$J149)=0,"Missing in 2B",IF(ABS($L149)&lt;=Summary!$B$4,"Matched","Value mismatch")))</f>
        <v/>
      </c>
    </row>
    <row r="150">
      <c r="A150" s="6" t="n"/>
      <c r="B150" s="6" t="n"/>
      <c r="C150" s="6" t="n"/>
      <c r="D150" s="7" t="n"/>
      <c r="E150" s="8" t="n"/>
      <c r="F150" s="8" t="n"/>
      <c r="G150" s="8" t="n"/>
      <c r="H150" s="8" t="n"/>
      <c r="I150" s="9">
        <f>IF($A150="","",ROUND(SUM($F150:$H150),2))</f>
        <v/>
      </c>
      <c r="J150" s="10">
        <f>IF($A150="","",UPPER(TRIM($A150))&amp;"|"&amp;UPPER(SUBSTITUTE(TRIM($C150)," ","")))</f>
        <v/>
      </c>
      <c r="K150" s="9">
        <f>IF($J150="","",SUMIFS('GSTR-2B'!$I:$I,'GSTR-2B'!$J:$J,$J150))</f>
        <v/>
      </c>
      <c r="L150" s="9">
        <f>IF($J150="","",ROUND($I150-$K150,2))</f>
        <v/>
      </c>
      <c r="M150" s="11">
        <f>IF($J150="","",IF(COUNTIFS('GSTR-2B'!$J:$J,$J150)=0,"Missing in 2B",IF(ABS($L150)&lt;=Summary!$B$4,"Matched","Value mismatch")))</f>
        <v/>
      </c>
    </row>
    <row r="151">
      <c r="A151" s="6" t="n"/>
      <c r="B151" s="6" t="n"/>
      <c r="C151" s="6" t="n"/>
      <c r="D151" s="7" t="n"/>
      <c r="E151" s="8" t="n"/>
      <c r="F151" s="8" t="n"/>
      <c r="G151" s="8" t="n"/>
      <c r="H151" s="8" t="n"/>
      <c r="I151" s="9">
        <f>IF($A151="","",ROUND(SUM($F151:$H151),2))</f>
        <v/>
      </c>
      <c r="J151" s="10">
        <f>IF($A151="","",UPPER(TRIM($A151))&amp;"|"&amp;UPPER(SUBSTITUTE(TRIM($C151)," ","")))</f>
        <v/>
      </c>
      <c r="K151" s="9">
        <f>IF($J151="","",SUMIFS('GSTR-2B'!$I:$I,'GSTR-2B'!$J:$J,$J151))</f>
        <v/>
      </c>
      <c r="L151" s="9">
        <f>IF($J151="","",ROUND($I151-$K151,2))</f>
        <v/>
      </c>
      <c r="M151" s="11">
        <f>IF($J151="","",IF(COUNTIFS('GSTR-2B'!$J:$J,$J151)=0,"Missing in 2B",IF(ABS($L151)&lt;=Summary!$B$4,"Matched","Value mismatch")))</f>
        <v/>
      </c>
    </row>
    <row r="152">
      <c r="A152" s="6" t="n"/>
      <c r="B152" s="6" t="n"/>
      <c r="C152" s="6" t="n"/>
      <c r="D152" s="7" t="n"/>
      <c r="E152" s="8" t="n"/>
      <c r="F152" s="8" t="n"/>
      <c r="G152" s="8" t="n"/>
      <c r="H152" s="8" t="n"/>
      <c r="I152" s="9">
        <f>IF($A152="","",ROUND(SUM($F152:$H152),2))</f>
        <v/>
      </c>
      <c r="J152" s="10">
        <f>IF($A152="","",UPPER(TRIM($A152))&amp;"|"&amp;UPPER(SUBSTITUTE(TRIM($C152)," ","")))</f>
        <v/>
      </c>
      <c r="K152" s="9">
        <f>IF($J152="","",SUMIFS('GSTR-2B'!$I:$I,'GSTR-2B'!$J:$J,$J152))</f>
        <v/>
      </c>
      <c r="L152" s="9">
        <f>IF($J152="","",ROUND($I152-$K152,2))</f>
        <v/>
      </c>
      <c r="M152" s="11">
        <f>IF($J152="","",IF(COUNTIFS('GSTR-2B'!$J:$J,$J152)=0,"Missing in 2B",IF(ABS($L152)&lt;=Summary!$B$4,"Matched","Value mismatch")))</f>
        <v/>
      </c>
    </row>
    <row r="153">
      <c r="A153" s="6" t="n"/>
      <c r="B153" s="6" t="n"/>
      <c r="C153" s="6" t="n"/>
      <c r="D153" s="7" t="n"/>
      <c r="E153" s="8" t="n"/>
      <c r="F153" s="8" t="n"/>
      <c r="G153" s="8" t="n"/>
      <c r="H153" s="8" t="n"/>
      <c r="I153" s="9">
        <f>IF($A153="","",ROUND(SUM($F153:$H153),2))</f>
        <v/>
      </c>
      <c r="J153" s="10">
        <f>IF($A153="","",UPPER(TRIM($A153))&amp;"|"&amp;UPPER(SUBSTITUTE(TRIM($C153)," ","")))</f>
        <v/>
      </c>
      <c r="K153" s="9">
        <f>IF($J153="","",SUMIFS('GSTR-2B'!$I:$I,'GSTR-2B'!$J:$J,$J153))</f>
        <v/>
      </c>
      <c r="L153" s="9">
        <f>IF($J153="","",ROUND($I153-$K153,2))</f>
        <v/>
      </c>
      <c r="M153" s="11">
        <f>IF($J153="","",IF(COUNTIFS('GSTR-2B'!$J:$J,$J153)=0,"Missing in 2B",IF(ABS($L153)&lt;=Summary!$B$4,"Matched","Value mismatch")))</f>
        <v/>
      </c>
    </row>
    <row r="154">
      <c r="A154" s="6" t="n"/>
      <c r="B154" s="6" t="n"/>
      <c r="C154" s="6" t="n"/>
      <c r="D154" s="7" t="n"/>
      <c r="E154" s="8" t="n"/>
      <c r="F154" s="8" t="n"/>
      <c r="G154" s="8" t="n"/>
      <c r="H154" s="8" t="n"/>
      <c r="I154" s="9">
        <f>IF($A154="","",ROUND(SUM($F154:$H154),2))</f>
        <v/>
      </c>
      <c r="J154" s="10">
        <f>IF($A154="","",UPPER(TRIM($A154))&amp;"|"&amp;UPPER(SUBSTITUTE(TRIM($C154)," ","")))</f>
        <v/>
      </c>
      <c r="K154" s="9">
        <f>IF($J154="","",SUMIFS('GSTR-2B'!$I:$I,'GSTR-2B'!$J:$J,$J154))</f>
        <v/>
      </c>
      <c r="L154" s="9">
        <f>IF($J154="","",ROUND($I154-$K154,2))</f>
        <v/>
      </c>
      <c r="M154" s="11">
        <f>IF($J154="","",IF(COUNTIFS('GSTR-2B'!$J:$J,$J154)=0,"Missing in 2B",IF(ABS($L154)&lt;=Summary!$B$4,"Matched","Value mismatch")))</f>
        <v/>
      </c>
    </row>
    <row r="155">
      <c r="A155" s="6" t="n"/>
      <c r="B155" s="6" t="n"/>
      <c r="C155" s="6" t="n"/>
      <c r="D155" s="7" t="n"/>
      <c r="E155" s="8" t="n"/>
      <c r="F155" s="8" t="n"/>
      <c r="G155" s="8" t="n"/>
      <c r="H155" s="8" t="n"/>
      <c r="I155" s="9">
        <f>IF($A155="","",ROUND(SUM($F155:$H155),2))</f>
        <v/>
      </c>
      <c r="J155" s="10">
        <f>IF($A155="","",UPPER(TRIM($A155))&amp;"|"&amp;UPPER(SUBSTITUTE(TRIM($C155)," ","")))</f>
        <v/>
      </c>
      <c r="K155" s="9">
        <f>IF($J155="","",SUMIFS('GSTR-2B'!$I:$I,'GSTR-2B'!$J:$J,$J155))</f>
        <v/>
      </c>
      <c r="L155" s="9">
        <f>IF($J155="","",ROUND($I155-$K155,2))</f>
        <v/>
      </c>
      <c r="M155" s="11">
        <f>IF($J155="","",IF(COUNTIFS('GSTR-2B'!$J:$J,$J155)=0,"Missing in 2B",IF(ABS($L155)&lt;=Summary!$B$4,"Matched","Value mismatch")))</f>
        <v/>
      </c>
    </row>
    <row r="156">
      <c r="A156" s="6" t="n"/>
      <c r="B156" s="6" t="n"/>
      <c r="C156" s="6" t="n"/>
      <c r="D156" s="7" t="n"/>
      <c r="E156" s="8" t="n"/>
      <c r="F156" s="8" t="n"/>
      <c r="G156" s="8" t="n"/>
      <c r="H156" s="8" t="n"/>
      <c r="I156" s="9">
        <f>IF($A156="","",ROUND(SUM($F156:$H156),2))</f>
        <v/>
      </c>
      <c r="J156" s="10">
        <f>IF($A156="","",UPPER(TRIM($A156))&amp;"|"&amp;UPPER(SUBSTITUTE(TRIM($C156)," ","")))</f>
        <v/>
      </c>
      <c r="K156" s="9">
        <f>IF($J156="","",SUMIFS('GSTR-2B'!$I:$I,'GSTR-2B'!$J:$J,$J156))</f>
        <v/>
      </c>
      <c r="L156" s="9">
        <f>IF($J156="","",ROUND($I156-$K156,2))</f>
        <v/>
      </c>
      <c r="M156" s="11">
        <f>IF($J156="","",IF(COUNTIFS('GSTR-2B'!$J:$J,$J156)=0,"Missing in 2B",IF(ABS($L156)&lt;=Summary!$B$4,"Matched","Value mismatch")))</f>
        <v/>
      </c>
    </row>
    <row r="157">
      <c r="A157" s="6" t="n"/>
      <c r="B157" s="6" t="n"/>
      <c r="C157" s="6" t="n"/>
      <c r="D157" s="7" t="n"/>
      <c r="E157" s="8" t="n"/>
      <c r="F157" s="8" t="n"/>
      <c r="G157" s="8" t="n"/>
      <c r="H157" s="8" t="n"/>
      <c r="I157" s="9">
        <f>IF($A157="","",ROUND(SUM($F157:$H157),2))</f>
        <v/>
      </c>
      <c r="J157" s="10">
        <f>IF($A157="","",UPPER(TRIM($A157))&amp;"|"&amp;UPPER(SUBSTITUTE(TRIM($C157)," ","")))</f>
        <v/>
      </c>
      <c r="K157" s="9">
        <f>IF($J157="","",SUMIFS('GSTR-2B'!$I:$I,'GSTR-2B'!$J:$J,$J157))</f>
        <v/>
      </c>
      <c r="L157" s="9">
        <f>IF($J157="","",ROUND($I157-$K157,2))</f>
        <v/>
      </c>
      <c r="M157" s="11">
        <f>IF($J157="","",IF(COUNTIFS('GSTR-2B'!$J:$J,$J157)=0,"Missing in 2B",IF(ABS($L157)&lt;=Summary!$B$4,"Matched","Value mismatch")))</f>
        <v/>
      </c>
    </row>
    <row r="158">
      <c r="A158" s="6" t="n"/>
      <c r="B158" s="6" t="n"/>
      <c r="C158" s="6" t="n"/>
      <c r="D158" s="7" t="n"/>
      <c r="E158" s="8" t="n"/>
      <c r="F158" s="8" t="n"/>
      <c r="G158" s="8" t="n"/>
      <c r="H158" s="8" t="n"/>
      <c r="I158" s="9">
        <f>IF($A158="","",ROUND(SUM($F158:$H158),2))</f>
        <v/>
      </c>
      <c r="J158" s="10">
        <f>IF($A158="","",UPPER(TRIM($A158))&amp;"|"&amp;UPPER(SUBSTITUTE(TRIM($C158)," ","")))</f>
        <v/>
      </c>
      <c r="K158" s="9">
        <f>IF($J158="","",SUMIFS('GSTR-2B'!$I:$I,'GSTR-2B'!$J:$J,$J158))</f>
        <v/>
      </c>
      <c r="L158" s="9">
        <f>IF($J158="","",ROUND($I158-$K158,2))</f>
        <v/>
      </c>
      <c r="M158" s="11">
        <f>IF($J158="","",IF(COUNTIFS('GSTR-2B'!$J:$J,$J158)=0,"Missing in 2B",IF(ABS($L158)&lt;=Summary!$B$4,"Matched","Value mismatch")))</f>
        <v/>
      </c>
    </row>
    <row r="159">
      <c r="A159" s="6" t="n"/>
      <c r="B159" s="6" t="n"/>
      <c r="C159" s="6" t="n"/>
      <c r="D159" s="7" t="n"/>
      <c r="E159" s="8" t="n"/>
      <c r="F159" s="8" t="n"/>
      <c r="G159" s="8" t="n"/>
      <c r="H159" s="8" t="n"/>
      <c r="I159" s="9">
        <f>IF($A159="","",ROUND(SUM($F159:$H159),2))</f>
        <v/>
      </c>
      <c r="J159" s="10">
        <f>IF($A159="","",UPPER(TRIM($A159))&amp;"|"&amp;UPPER(SUBSTITUTE(TRIM($C159)," ","")))</f>
        <v/>
      </c>
      <c r="K159" s="9">
        <f>IF($J159="","",SUMIFS('GSTR-2B'!$I:$I,'GSTR-2B'!$J:$J,$J159))</f>
        <v/>
      </c>
      <c r="L159" s="9">
        <f>IF($J159="","",ROUND($I159-$K159,2))</f>
        <v/>
      </c>
      <c r="M159" s="11">
        <f>IF($J159="","",IF(COUNTIFS('GSTR-2B'!$J:$J,$J159)=0,"Missing in 2B",IF(ABS($L159)&lt;=Summary!$B$4,"Matched","Value mismatch")))</f>
        <v/>
      </c>
    </row>
    <row r="160">
      <c r="A160" s="6" t="n"/>
      <c r="B160" s="6" t="n"/>
      <c r="C160" s="6" t="n"/>
      <c r="D160" s="7" t="n"/>
      <c r="E160" s="8" t="n"/>
      <c r="F160" s="8" t="n"/>
      <c r="G160" s="8" t="n"/>
      <c r="H160" s="8" t="n"/>
      <c r="I160" s="9">
        <f>IF($A160="","",ROUND(SUM($F160:$H160),2))</f>
        <v/>
      </c>
      <c r="J160" s="10">
        <f>IF($A160="","",UPPER(TRIM($A160))&amp;"|"&amp;UPPER(SUBSTITUTE(TRIM($C160)," ","")))</f>
        <v/>
      </c>
      <c r="K160" s="9">
        <f>IF($J160="","",SUMIFS('GSTR-2B'!$I:$I,'GSTR-2B'!$J:$J,$J160))</f>
        <v/>
      </c>
      <c r="L160" s="9">
        <f>IF($J160="","",ROUND($I160-$K160,2))</f>
        <v/>
      </c>
      <c r="M160" s="11">
        <f>IF($J160="","",IF(COUNTIFS('GSTR-2B'!$J:$J,$J160)=0,"Missing in 2B",IF(ABS($L160)&lt;=Summary!$B$4,"Matched","Value mismatch")))</f>
        <v/>
      </c>
    </row>
    <row r="161">
      <c r="A161" s="6" t="n"/>
      <c r="B161" s="6" t="n"/>
      <c r="C161" s="6" t="n"/>
      <c r="D161" s="7" t="n"/>
      <c r="E161" s="8" t="n"/>
      <c r="F161" s="8" t="n"/>
      <c r="G161" s="8" t="n"/>
      <c r="H161" s="8" t="n"/>
      <c r="I161" s="9">
        <f>IF($A161="","",ROUND(SUM($F161:$H161),2))</f>
        <v/>
      </c>
      <c r="J161" s="10">
        <f>IF($A161="","",UPPER(TRIM($A161))&amp;"|"&amp;UPPER(SUBSTITUTE(TRIM($C161)," ","")))</f>
        <v/>
      </c>
      <c r="K161" s="9">
        <f>IF($J161="","",SUMIFS('GSTR-2B'!$I:$I,'GSTR-2B'!$J:$J,$J161))</f>
        <v/>
      </c>
      <c r="L161" s="9">
        <f>IF($J161="","",ROUND($I161-$K161,2))</f>
        <v/>
      </c>
      <c r="M161" s="11">
        <f>IF($J161="","",IF(COUNTIFS('GSTR-2B'!$J:$J,$J161)=0,"Missing in 2B",IF(ABS($L161)&lt;=Summary!$B$4,"Matched","Value mismatch")))</f>
        <v/>
      </c>
    </row>
    <row r="162">
      <c r="A162" s="6" t="n"/>
      <c r="B162" s="6" t="n"/>
      <c r="C162" s="6" t="n"/>
      <c r="D162" s="7" t="n"/>
      <c r="E162" s="8" t="n"/>
      <c r="F162" s="8" t="n"/>
      <c r="G162" s="8" t="n"/>
      <c r="H162" s="8" t="n"/>
      <c r="I162" s="9">
        <f>IF($A162="","",ROUND(SUM($F162:$H162),2))</f>
        <v/>
      </c>
      <c r="J162" s="10">
        <f>IF($A162="","",UPPER(TRIM($A162))&amp;"|"&amp;UPPER(SUBSTITUTE(TRIM($C162)," ","")))</f>
        <v/>
      </c>
      <c r="K162" s="9">
        <f>IF($J162="","",SUMIFS('GSTR-2B'!$I:$I,'GSTR-2B'!$J:$J,$J162))</f>
        <v/>
      </c>
      <c r="L162" s="9">
        <f>IF($J162="","",ROUND($I162-$K162,2))</f>
        <v/>
      </c>
      <c r="M162" s="11">
        <f>IF($J162="","",IF(COUNTIFS('GSTR-2B'!$J:$J,$J162)=0,"Missing in 2B",IF(ABS($L162)&lt;=Summary!$B$4,"Matched","Value mismatch")))</f>
        <v/>
      </c>
    </row>
    <row r="163">
      <c r="A163" s="6" t="n"/>
      <c r="B163" s="6" t="n"/>
      <c r="C163" s="6" t="n"/>
      <c r="D163" s="7" t="n"/>
      <c r="E163" s="8" t="n"/>
      <c r="F163" s="8" t="n"/>
      <c r="G163" s="8" t="n"/>
      <c r="H163" s="8" t="n"/>
      <c r="I163" s="9">
        <f>IF($A163="","",ROUND(SUM($F163:$H163),2))</f>
        <v/>
      </c>
      <c r="J163" s="10">
        <f>IF($A163="","",UPPER(TRIM($A163))&amp;"|"&amp;UPPER(SUBSTITUTE(TRIM($C163)," ","")))</f>
        <v/>
      </c>
      <c r="K163" s="9">
        <f>IF($J163="","",SUMIFS('GSTR-2B'!$I:$I,'GSTR-2B'!$J:$J,$J163))</f>
        <v/>
      </c>
      <c r="L163" s="9">
        <f>IF($J163="","",ROUND($I163-$K163,2))</f>
        <v/>
      </c>
      <c r="M163" s="11">
        <f>IF($J163="","",IF(COUNTIFS('GSTR-2B'!$J:$J,$J163)=0,"Missing in 2B",IF(ABS($L163)&lt;=Summary!$B$4,"Matched","Value mismatch")))</f>
        <v/>
      </c>
    </row>
    <row r="164">
      <c r="A164" s="6" t="n"/>
      <c r="B164" s="6" t="n"/>
      <c r="C164" s="6" t="n"/>
      <c r="D164" s="7" t="n"/>
      <c r="E164" s="8" t="n"/>
      <c r="F164" s="8" t="n"/>
      <c r="G164" s="8" t="n"/>
      <c r="H164" s="8" t="n"/>
      <c r="I164" s="9">
        <f>IF($A164="","",ROUND(SUM($F164:$H164),2))</f>
        <v/>
      </c>
      <c r="J164" s="10">
        <f>IF($A164="","",UPPER(TRIM($A164))&amp;"|"&amp;UPPER(SUBSTITUTE(TRIM($C164)," ","")))</f>
        <v/>
      </c>
      <c r="K164" s="9">
        <f>IF($J164="","",SUMIFS('GSTR-2B'!$I:$I,'GSTR-2B'!$J:$J,$J164))</f>
        <v/>
      </c>
      <c r="L164" s="9">
        <f>IF($J164="","",ROUND($I164-$K164,2))</f>
        <v/>
      </c>
      <c r="M164" s="11">
        <f>IF($J164="","",IF(COUNTIFS('GSTR-2B'!$J:$J,$J164)=0,"Missing in 2B",IF(ABS($L164)&lt;=Summary!$B$4,"Matched","Value mismatch")))</f>
        <v/>
      </c>
    </row>
    <row r="165">
      <c r="A165" s="6" t="n"/>
      <c r="B165" s="6" t="n"/>
      <c r="C165" s="6" t="n"/>
      <c r="D165" s="7" t="n"/>
      <c r="E165" s="8" t="n"/>
      <c r="F165" s="8" t="n"/>
      <c r="G165" s="8" t="n"/>
      <c r="H165" s="8" t="n"/>
      <c r="I165" s="9">
        <f>IF($A165="","",ROUND(SUM($F165:$H165),2))</f>
        <v/>
      </c>
      <c r="J165" s="10">
        <f>IF($A165="","",UPPER(TRIM($A165))&amp;"|"&amp;UPPER(SUBSTITUTE(TRIM($C165)," ","")))</f>
        <v/>
      </c>
      <c r="K165" s="9">
        <f>IF($J165="","",SUMIFS('GSTR-2B'!$I:$I,'GSTR-2B'!$J:$J,$J165))</f>
        <v/>
      </c>
      <c r="L165" s="9">
        <f>IF($J165="","",ROUND($I165-$K165,2))</f>
        <v/>
      </c>
      <c r="M165" s="11">
        <f>IF($J165="","",IF(COUNTIFS('GSTR-2B'!$J:$J,$J165)=0,"Missing in 2B",IF(ABS($L165)&lt;=Summary!$B$4,"Matched","Value mismatch")))</f>
        <v/>
      </c>
    </row>
    <row r="166">
      <c r="A166" s="6" t="n"/>
      <c r="B166" s="6" t="n"/>
      <c r="C166" s="6" t="n"/>
      <c r="D166" s="7" t="n"/>
      <c r="E166" s="8" t="n"/>
      <c r="F166" s="8" t="n"/>
      <c r="G166" s="8" t="n"/>
      <c r="H166" s="8" t="n"/>
      <c r="I166" s="9">
        <f>IF($A166="","",ROUND(SUM($F166:$H166),2))</f>
        <v/>
      </c>
      <c r="J166" s="10">
        <f>IF($A166="","",UPPER(TRIM($A166))&amp;"|"&amp;UPPER(SUBSTITUTE(TRIM($C166)," ","")))</f>
        <v/>
      </c>
      <c r="K166" s="9">
        <f>IF($J166="","",SUMIFS('GSTR-2B'!$I:$I,'GSTR-2B'!$J:$J,$J166))</f>
        <v/>
      </c>
      <c r="L166" s="9">
        <f>IF($J166="","",ROUND($I166-$K166,2))</f>
        <v/>
      </c>
      <c r="M166" s="11">
        <f>IF($J166="","",IF(COUNTIFS('GSTR-2B'!$J:$J,$J166)=0,"Missing in 2B",IF(ABS($L166)&lt;=Summary!$B$4,"Matched","Value mismatch")))</f>
        <v/>
      </c>
    </row>
    <row r="167">
      <c r="A167" s="6" t="n"/>
      <c r="B167" s="6" t="n"/>
      <c r="C167" s="6" t="n"/>
      <c r="D167" s="7" t="n"/>
      <c r="E167" s="8" t="n"/>
      <c r="F167" s="8" t="n"/>
      <c r="G167" s="8" t="n"/>
      <c r="H167" s="8" t="n"/>
      <c r="I167" s="9">
        <f>IF($A167="","",ROUND(SUM($F167:$H167),2))</f>
        <v/>
      </c>
      <c r="J167" s="10">
        <f>IF($A167="","",UPPER(TRIM($A167))&amp;"|"&amp;UPPER(SUBSTITUTE(TRIM($C167)," ","")))</f>
        <v/>
      </c>
      <c r="K167" s="9">
        <f>IF($J167="","",SUMIFS('GSTR-2B'!$I:$I,'GSTR-2B'!$J:$J,$J167))</f>
        <v/>
      </c>
      <c r="L167" s="9">
        <f>IF($J167="","",ROUND($I167-$K167,2))</f>
        <v/>
      </c>
      <c r="M167" s="11">
        <f>IF($J167="","",IF(COUNTIFS('GSTR-2B'!$J:$J,$J167)=0,"Missing in 2B",IF(ABS($L167)&lt;=Summary!$B$4,"Matched","Value mismatch")))</f>
        <v/>
      </c>
    </row>
    <row r="168">
      <c r="A168" s="6" t="n"/>
      <c r="B168" s="6" t="n"/>
      <c r="C168" s="6" t="n"/>
      <c r="D168" s="7" t="n"/>
      <c r="E168" s="8" t="n"/>
      <c r="F168" s="8" t="n"/>
      <c r="G168" s="8" t="n"/>
      <c r="H168" s="8" t="n"/>
      <c r="I168" s="9">
        <f>IF($A168="","",ROUND(SUM($F168:$H168),2))</f>
        <v/>
      </c>
      <c r="J168" s="10">
        <f>IF($A168="","",UPPER(TRIM($A168))&amp;"|"&amp;UPPER(SUBSTITUTE(TRIM($C168)," ","")))</f>
        <v/>
      </c>
      <c r="K168" s="9">
        <f>IF($J168="","",SUMIFS('GSTR-2B'!$I:$I,'GSTR-2B'!$J:$J,$J168))</f>
        <v/>
      </c>
      <c r="L168" s="9">
        <f>IF($J168="","",ROUND($I168-$K168,2))</f>
        <v/>
      </c>
      <c r="M168" s="11">
        <f>IF($J168="","",IF(COUNTIFS('GSTR-2B'!$J:$J,$J168)=0,"Missing in 2B",IF(ABS($L168)&lt;=Summary!$B$4,"Matched","Value mismatch")))</f>
        <v/>
      </c>
    </row>
    <row r="169">
      <c r="A169" s="6" t="n"/>
      <c r="B169" s="6" t="n"/>
      <c r="C169" s="6" t="n"/>
      <c r="D169" s="7" t="n"/>
      <c r="E169" s="8" t="n"/>
      <c r="F169" s="8" t="n"/>
      <c r="G169" s="8" t="n"/>
      <c r="H169" s="8" t="n"/>
      <c r="I169" s="9">
        <f>IF($A169="","",ROUND(SUM($F169:$H169),2))</f>
        <v/>
      </c>
      <c r="J169" s="10">
        <f>IF($A169="","",UPPER(TRIM($A169))&amp;"|"&amp;UPPER(SUBSTITUTE(TRIM($C169)," ","")))</f>
        <v/>
      </c>
      <c r="K169" s="9">
        <f>IF($J169="","",SUMIFS('GSTR-2B'!$I:$I,'GSTR-2B'!$J:$J,$J169))</f>
        <v/>
      </c>
      <c r="L169" s="9">
        <f>IF($J169="","",ROUND($I169-$K169,2))</f>
        <v/>
      </c>
      <c r="M169" s="11">
        <f>IF($J169="","",IF(COUNTIFS('GSTR-2B'!$J:$J,$J169)=0,"Missing in 2B",IF(ABS($L169)&lt;=Summary!$B$4,"Matched","Value mismatch")))</f>
        <v/>
      </c>
    </row>
    <row r="170">
      <c r="A170" s="6" t="n"/>
      <c r="B170" s="6" t="n"/>
      <c r="C170" s="6" t="n"/>
      <c r="D170" s="7" t="n"/>
      <c r="E170" s="8" t="n"/>
      <c r="F170" s="8" t="n"/>
      <c r="G170" s="8" t="n"/>
      <c r="H170" s="8" t="n"/>
      <c r="I170" s="9">
        <f>IF($A170="","",ROUND(SUM($F170:$H170),2))</f>
        <v/>
      </c>
      <c r="J170" s="10">
        <f>IF($A170="","",UPPER(TRIM($A170))&amp;"|"&amp;UPPER(SUBSTITUTE(TRIM($C170)," ","")))</f>
        <v/>
      </c>
      <c r="K170" s="9">
        <f>IF($J170="","",SUMIFS('GSTR-2B'!$I:$I,'GSTR-2B'!$J:$J,$J170))</f>
        <v/>
      </c>
      <c r="L170" s="9">
        <f>IF($J170="","",ROUND($I170-$K170,2))</f>
        <v/>
      </c>
      <c r="M170" s="11">
        <f>IF($J170="","",IF(COUNTIFS('GSTR-2B'!$J:$J,$J170)=0,"Missing in 2B",IF(ABS($L170)&lt;=Summary!$B$4,"Matched","Value mismatch")))</f>
        <v/>
      </c>
    </row>
    <row r="171">
      <c r="A171" s="6" t="n"/>
      <c r="B171" s="6" t="n"/>
      <c r="C171" s="6" t="n"/>
      <c r="D171" s="7" t="n"/>
      <c r="E171" s="8" t="n"/>
      <c r="F171" s="8" t="n"/>
      <c r="G171" s="8" t="n"/>
      <c r="H171" s="8" t="n"/>
      <c r="I171" s="9">
        <f>IF($A171="","",ROUND(SUM($F171:$H171),2))</f>
        <v/>
      </c>
      <c r="J171" s="10">
        <f>IF($A171="","",UPPER(TRIM($A171))&amp;"|"&amp;UPPER(SUBSTITUTE(TRIM($C171)," ","")))</f>
        <v/>
      </c>
      <c r="K171" s="9">
        <f>IF($J171="","",SUMIFS('GSTR-2B'!$I:$I,'GSTR-2B'!$J:$J,$J171))</f>
        <v/>
      </c>
      <c r="L171" s="9">
        <f>IF($J171="","",ROUND($I171-$K171,2))</f>
        <v/>
      </c>
      <c r="M171" s="11">
        <f>IF($J171="","",IF(COUNTIFS('GSTR-2B'!$J:$J,$J171)=0,"Missing in 2B",IF(ABS($L171)&lt;=Summary!$B$4,"Matched","Value mismatch")))</f>
        <v/>
      </c>
    </row>
    <row r="172">
      <c r="A172" s="6" t="n"/>
      <c r="B172" s="6" t="n"/>
      <c r="C172" s="6" t="n"/>
      <c r="D172" s="7" t="n"/>
      <c r="E172" s="8" t="n"/>
      <c r="F172" s="8" t="n"/>
      <c r="G172" s="8" t="n"/>
      <c r="H172" s="8" t="n"/>
      <c r="I172" s="9">
        <f>IF($A172="","",ROUND(SUM($F172:$H172),2))</f>
        <v/>
      </c>
      <c r="J172" s="10">
        <f>IF($A172="","",UPPER(TRIM($A172))&amp;"|"&amp;UPPER(SUBSTITUTE(TRIM($C172)," ","")))</f>
        <v/>
      </c>
      <c r="K172" s="9">
        <f>IF($J172="","",SUMIFS('GSTR-2B'!$I:$I,'GSTR-2B'!$J:$J,$J172))</f>
        <v/>
      </c>
      <c r="L172" s="9">
        <f>IF($J172="","",ROUND($I172-$K172,2))</f>
        <v/>
      </c>
      <c r="M172" s="11">
        <f>IF($J172="","",IF(COUNTIFS('GSTR-2B'!$J:$J,$J172)=0,"Missing in 2B",IF(ABS($L172)&lt;=Summary!$B$4,"Matched","Value mismatch")))</f>
        <v/>
      </c>
    </row>
    <row r="173">
      <c r="A173" s="6" t="n"/>
      <c r="B173" s="6" t="n"/>
      <c r="C173" s="6" t="n"/>
      <c r="D173" s="7" t="n"/>
      <c r="E173" s="8" t="n"/>
      <c r="F173" s="8" t="n"/>
      <c r="G173" s="8" t="n"/>
      <c r="H173" s="8" t="n"/>
      <c r="I173" s="9">
        <f>IF($A173="","",ROUND(SUM($F173:$H173),2))</f>
        <v/>
      </c>
      <c r="J173" s="10">
        <f>IF($A173="","",UPPER(TRIM($A173))&amp;"|"&amp;UPPER(SUBSTITUTE(TRIM($C173)," ","")))</f>
        <v/>
      </c>
      <c r="K173" s="9">
        <f>IF($J173="","",SUMIFS('GSTR-2B'!$I:$I,'GSTR-2B'!$J:$J,$J173))</f>
        <v/>
      </c>
      <c r="L173" s="9">
        <f>IF($J173="","",ROUND($I173-$K173,2))</f>
        <v/>
      </c>
      <c r="M173" s="11">
        <f>IF($J173="","",IF(COUNTIFS('GSTR-2B'!$J:$J,$J173)=0,"Missing in 2B",IF(ABS($L173)&lt;=Summary!$B$4,"Matched","Value mismatch")))</f>
        <v/>
      </c>
    </row>
    <row r="174">
      <c r="A174" s="6" t="n"/>
      <c r="B174" s="6" t="n"/>
      <c r="C174" s="6" t="n"/>
      <c r="D174" s="7" t="n"/>
      <c r="E174" s="8" t="n"/>
      <c r="F174" s="8" t="n"/>
      <c r="G174" s="8" t="n"/>
      <c r="H174" s="8" t="n"/>
      <c r="I174" s="9">
        <f>IF($A174="","",ROUND(SUM($F174:$H174),2))</f>
        <v/>
      </c>
      <c r="J174" s="10">
        <f>IF($A174="","",UPPER(TRIM($A174))&amp;"|"&amp;UPPER(SUBSTITUTE(TRIM($C174)," ","")))</f>
        <v/>
      </c>
      <c r="K174" s="9">
        <f>IF($J174="","",SUMIFS('GSTR-2B'!$I:$I,'GSTR-2B'!$J:$J,$J174))</f>
        <v/>
      </c>
      <c r="L174" s="9">
        <f>IF($J174="","",ROUND($I174-$K174,2))</f>
        <v/>
      </c>
      <c r="M174" s="11">
        <f>IF($J174="","",IF(COUNTIFS('GSTR-2B'!$J:$J,$J174)=0,"Missing in 2B",IF(ABS($L174)&lt;=Summary!$B$4,"Matched","Value mismatch")))</f>
        <v/>
      </c>
    </row>
    <row r="175">
      <c r="A175" s="6" t="n"/>
      <c r="B175" s="6" t="n"/>
      <c r="C175" s="6" t="n"/>
      <c r="D175" s="7" t="n"/>
      <c r="E175" s="8" t="n"/>
      <c r="F175" s="8" t="n"/>
      <c r="G175" s="8" t="n"/>
      <c r="H175" s="8" t="n"/>
      <c r="I175" s="9">
        <f>IF($A175="","",ROUND(SUM($F175:$H175),2))</f>
        <v/>
      </c>
      <c r="J175" s="10">
        <f>IF($A175="","",UPPER(TRIM($A175))&amp;"|"&amp;UPPER(SUBSTITUTE(TRIM($C175)," ","")))</f>
        <v/>
      </c>
      <c r="K175" s="9">
        <f>IF($J175="","",SUMIFS('GSTR-2B'!$I:$I,'GSTR-2B'!$J:$J,$J175))</f>
        <v/>
      </c>
      <c r="L175" s="9">
        <f>IF($J175="","",ROUND($I175-$K175,2))</f>
        <v/>
      </c>
      <c r="M175" s="11">
        <f>IF($J175="","",IF(COUNTIFS('GSTR-2B'!$J:$J,$J175)=0,"Missing in 2B",IF(ABS($L175)&lt;=Summary!$B$4,"Matched","Value mismatch")))</f>
        <v/>
      </c>
    </row>
    <row r="176">
      <c r="A176" s="6" t="n"/>
      <c r="B176" s="6" t="n"/>
      <c r="C176" s="6" t="n"/>
      <c r="D176" s="7" t="n"/>
      <c r="E176" s="8" t="n"/>
      <c r="F176" s="8" t="n"/>
      <c r="G176" s="8" t="n"/>
      <c r="H176" s="8" t="n"/>
      <c r="I176" s="9">
        <f>IF($A176="","",ROUND(SUM($F176:$H176),2))</f>
        <v/>
      </c>
      <c r="J176" s="10">
        <f>IF($A176="","",UPPER(TRIM($A176))&amp;"|"&amp;UPPER(SUBSTITUTE(TRIM($C176)," ","")))</f>
        <v/>
      </c>
      <c r="K176" s="9">
        <f>IF($J176="","",SUMIFS('GSTR-2B'!$I:$I,'GSTR-2B'!$J:$J,$J176))</f>
        <v/>
      </c>
      <c r="L176" s="9">
        <f>IF($J176="","",ROUND($I176-$K176,2))</f>
        <v/>
      </c>
      <c r="M176" s="11">
        <f>IF($J176="","",IF(COUNTIFS('GSTR-2B'!$J:$J,$J176)=0,"Missing in 2B",IF(ABS($L176)&lt;=Summary!$B$4,"Matched","Value mismatch")))</f>
        <v/>
      </c>
    </row>
    <row r="177">
      <c r="A177" s="6" t="n"/>
      <c r="B177" s="6" t="n"/>
      <c r="C177" s="6" t="n"/>
      <c r="D177" s="7" t="n"/>
      <c r="E177" s="8" t="n"/>
      <c r="F177" s="8" t="n"/>
      <c r="G177" s="8" t="n"/>
      <c r="H177" s="8" t="n"/>
      <c r="I177" s="9">
        <f>IF($A177="","",ROUND(SUM($F177:$H177),2))</f>
        <v/>
      </c>
      <c r="J177" s="10">
        <f>IF($A177="","",UPPER(TRIM($A177))&amp;"|"&amp;UPPER(SUBSTITUTE(TRIM($C177)," ","")))</f>
        <v/>
      </c>
      <c r="K177" s="9">
        <f>IF($J177="","",SUMIFS('GSTR-2B'!$I:$I,'GSTR-2B'!$J:$J,$J177))</f>
        <v/>
      </c>
      <c r="L177" s="9">
        <f>IF($J177="","",ROUND($I177-$K177,2))</f>
        <v/>
      </c>
      <c r="M177" s="11">
        <f>IF($J177="","",IF(COUNTIFS('GSTR-2B'!$J:$J,$J177)=0,"Missing in 2B",IF(ABS($L177)&lt;=Summary!$B$4,"Matched","Value mismatch")))</f>
        <v/>
      </c>
    </row>
    <row r="178">
      <c r="A178" s="6" t="n"/>
      <c r="B178" s="6" t="n"/>
      <c r="C178" s="6" t="n"/>
      <c r="D178" s="7" t="n"/>
      <c r="E178" s="8" t="n"/>
      <c r="F178" s="8" t="n"/>
      <c r="G178" s="8" t="n"/>
      <c r="H178" s="8" t="n"/>
      <c r="I178" s="9">
        <f>IF($A178="","",ROUND(SUM($F178:$H178),2))</f>
        <v/>
      </c>
      <c r="J178" s="10">
        <f>IF($A178="","",UPPER(TRIM($A178))&amp;"|"&amp;UPPER(SUBSTITUTE(TRIM($C178)," ","")))</f>
        <v/>
      </c>
      <c r="K178" s="9">
        <f>IF($J178="","",SUMIFS('GSTR-2B'!$I:$I,'GSTR-2B'!$J:$J,$J178))</f>
        <v/>
      </c>
      <c r="L178" s="9">
        <f>IF($J178="","",ROUND($I178-$K178,2))</f>
        <v/>
      </c>
      <c r="M178" s="11">
        <f>IF($J178="","",IF(COUNTIFS('GSTR-2B'!$J:$J,$J178)=0,"Missing in 2B",IF(ABS($L178)&lt;=Summary!$B$4,"Matched","Value mismatch")))</f>
        <v/>
      </c>
    </row>
    <row r="179">
      <c r="A179" s="6" t="n"/>
      <c r="B179" s="6" t="n"/>
      <c r="C179" s="6" t="n"/>
      <c r="D179" s="7" t="n"/>
      <c r="E179" s="8" t="n"/>
      <c r="F179" s="8" t="n"/>
      <c r="G179" s="8" t="n"/>
      <c r="H179" s="8" t="n"/>
      <c r="I179" s="9">
        <f>IF($A179="","",ROUND(SUM($F179:$H179),2))</f>
        <v/>
      </c>
      <c r="J179" s="10">
        <f>IF($A179="","",UPPER(TRIM($A179))&amp;"|"&amp;UPPER(SUBSTITUTE(TRIM($C179)," ","")))</f>
        <v/>
      </c>
      <c r="K179" s="9">
        <f>IF($J179="","",SUMIFS('GSTR-2B'!$I:$I,'GSTR-2B'!$J:$J,$J179))</f>
        <v/>
      </c>
      <c r="L179" s="9">
        <f>IF($J179="","",ROUND($I179-$K179,2))</f>
        <v/>
      </c>
      <c r="M179" s="11">
        <f>IF($J179="","",IF(COUNTIFS('GSTR-2B'!$J:$J,$J179)=0,"Missing in 2B",IF(ABS($L179)&lt;=Summary!$B$4,"Matched","Value mismatch")))</f>
        <v/>
      </c>
    </row>
    <row r="180">
      <c r="A180" s="6" t="n"/>
      <c r="B180" s="6" t="n"/>
      <c r="C180" s="6" t="n"/>
      <c r="D180" s="7" t="n"/>
      <c r="E180" s="8" t="n"/>
      <c r="F180" s="8" t="n"/>
      <c r="G180" s="8" t="n"/>
      <c r="H180" s="8" t="n"/>
      <c r="I180" s="9">
        <f>IF($A180="","",ROUND(SUM($F180:$H180),2))</f>
        <v/>
      </c>
      <c r="J180" s="10">
        <f>IF($A180="","",UPPER(TRIM($A180))&amp;"|"&amp;UPPER(SUBSTITUTE(TRIM($C180)," ","")))</f>
        <v/>
      </c>
      <c r="K180" s="9">
        <f>IF($J180="","",SUMIFS('GSTR-2B'!$I:$I,'GSTR-2B'!$J:$J,$J180))</f>
        <v/>
      </c>
      <c r="L180" s="9">
        <f>IF($J180="","",ROUND($I180-$K180,2))</f>
        <v/>
      </c>
      <c r="M180" s="11">
        <f>IF($J180="","",IF(COUNTIFS('GSTR-2B'!$J:$J,$J180)=0,"Missing in 2B",IF(ABS($L180)&lt;=Summary!$B$4,"Matched","Value mismatch")))</f>
        <v/>
      </c>
    </row>
    <row r="181">
      <c r="A181" s="6" t="n"/>
      <c r="B181" s="6" t="n"/>
      <c r="C181" s="6" t="n"/>
      <c r="D181" s="7" t="n"/>
      <c r="E181" s="8" t="n"/>
      <c r="F181" s="8" t="n"/>
      <c r="G181" s="8" t="n"/>
      <c r="H181" s="8" t="n"/>
      <c r="I181" s="9">
        <f>IF($A181="","",ROUND(SUM($F181:$H181),2))</f>
        <v/>
      </c>
      <c r="J181" s="10">
        <f>IF($A181="","",UPPER(TRIM($A181))&amp;"|"&amp;UPPER(SUBSTITUTE(TRIM($C181)," ","")))</f>
        <v/>
      </c>
      <c r="K181" s="9">
        <f>IF($J181="","",SUMIFS('GSTR-2B'!$I:$I,'GSTR-2B'!$J:$J,$J181))</f>
        <v/>
      </c>
      <c r="L181" s="9">
        <f>IF($J181="","",ROUND($I181-$K181,2))</f>
        <v/>
      </c>
      <c r="M181" s="11">
        <f>IF($J181="","",IF(COUNTIFS('GSTR-2B'!$J:$J,$J181)=0,"Missing in 2B",IF(ABS($L181)&lt;=Summary!$B$4,"Matched","Value mismatch")))</f>
        <v/>
      </c>
    </row>
    <row r="182">
      <c r="A182" s="6" t="n"/>
      <c r="B182" s="6" t="n"/>
      <c r="C182" s="6" t="n"/>
      <c r="D182" s="7" t="n"/>
      <c r="E182" s="8" t="n"/>
      <c r="F182" s="8" t="n"/>
      <c r="G182" s="8" t="n"/>
      <c r="H182" s="8" t="n"/>
      <c r="I182" s="9">
        <f>IF($A182="","",ROUND(SUM($F182:$H182),2))</f>
        <v/>
      </c>
      <c r="J182" s="10">
        <f>IF($A182="","",UPPER(TRIM($A182))&amp;"|"&amp;UPPER(SUBSTITUTE(TRIM($C182)," ","")))</f>
        <v/>
      </c>
      <c r="K182" s="9">
        <f>IF($J182="","",SUMIFS('GSTR-2B'!$I:$I,'GSTR-2B'!$J:$J,$J182))</f>
        <v/>
      </c>
      <c r="L182" s="9">
        <f>IF($J182="","",ROUND($I182-$K182,2))</f>
        <v/>
      </c>
      <c r="M182" s="11">
        <f>IF($J182="","",IF(COUNTIFS('GSTR-2B'!$J:$J,$J182)=0,"Missing in 2B",IF(ABS($L182)&lt;=Summary!$B$4,"Matched","Value mismatch")))</f>
        <v/>
      </c>
    </row>
    <row r="183">
      <c r="A183" s="6" t="n"/>
      <c r="B183" s="6" t="n"/>
      <c r="C183" s="6" t="n"/>
      <c r="D183" s="7" t="n"/>
      <c r="E183" s="8" t="n"/>
      <c r="F183" s="8" t="n"/>
      <c r="G183" s="8" t="n"/>
      <c r="H183" s="8" t="n"/>
      <c r="I183" s="9">
        <f>IF($A183="","",ROUND(SUM($F183:$H183),2))</f>
        <v/>
      </c>
      <c r="J183" s="10">
        <f>IF($A183="","",UPPER(TRIM($A183))&amp;"|"&amp;UPPER(SUBSTITUTE(TRIM($C183)," ","")))</f>
        <v/>
      </c>
      <c r="K183" s="9">
        <f>IF($J183="","",SUMIFS('GSTR-2B'!$I:$I,'GSTR-2B'!$J:$J,$J183))</f>
        <v/>
      </c>
      <c r="L183" s="9">
        <f>IF($J183="","",ROUND($I183-$K183,2))</f>
        <v/>
      </c>
      <c r="M183" s="11">
        <f>IF($J183="","",IF(COUNTIFS('GSTR-2B'!$J:$J,$J183)=0,"Missing in 2B",IF(ABS($L183)&lt;=Summary!$B$4,"Matched","Value mismatch")))</f>
        <v/>
      </c>
    </row>
    <row r="184">
      <c r="A184" s="6" t="n"/>
      <c r="B184" s="6" t="n"/>
      <c r="C184" s="6" t="n"/>
      <c r="D184" s="7" t="n"/>
      <c r="E184" s="8" t="n"/>
      <c r="F184" s="8" t="n"/>
      <c r="G184" s="8" t="n"/>
      <c r="H184" s="8" t="n"/>
      <c r="I184" s="9">
        <f>IF($A184="","",ROUND(SUM($F184:$H184),2))</f>
        <v/>
      </c>
      <c r="J184" s="10">
        <f>IF($A184="","",UPPER(TRIM($A184))&amp;"|"&amp;UPPER(SUBSTITUTE(TRIM($C184)," ","")))</f>
        <v/>
      </c>
      <c r="K184" s="9">
        <f>IF($J184="","",SUMIFS('GSTR-2B'!$I:$I,'GSTR-2B'!$J:$J,$J184))</f>
        <v/>
      </c>
      <c r="L184" s="9">
        <f>IF($J184="","",ROUND($I184-$K184,2))</f>
        <v/>
      </c>
      <c r="M184" s="11">
        <f>IF($J184="","",IF(COUNTIFS('GSTR-2B'!$J:$J,$J184)=0,"Missing in 2B",IF(ABS($L184)&lt;=Summary!$B$4,"Matched","Value mismatch")))</f>
        <v/>
      </c>
    </row>
    <row r="185">
      <c r="A185" s="6" t="n"/>
      <c r="B185" s="6" t="n"/>
      <c r="C185" s="6" t="n"/>
      <c r="D185" s="7" t="n"/>
      <c r="E185" s="8" t="n"/>
      <c r="F185" s="8" t="n"/>
      <c r="G185" s="8" t="n"/>
      <c r="H185" s="8" t="n"/>
      <c r="I185" s="9">
        <f>IF($A185="","",ROUND(SUM($F185:$H185),2))</f>
        <v/>
      </c>
      <c r="J185" s="10">
        <f>IF($A185="","",UPPER(TRIM($A185))&amp;"|"&amp;UPPER(SUBSTITUTE(TRIM($C185)," ","")))</f>
        <v/>
      </c>
      <c r="K185" s="9">
        <f>IF($J185="","",SUMIFS('GSTR-2B'!$I:$I,'GSTR-2B'!$J:$J,$J185))</f>
        <v/>
      </c>
      <c r="L185" s="9">
        <f>IF($J185="","",ROUND($I185-$K185,2))</f>
        <v/>
      </c>
      <c r="M185" s="11">
        <f>IF($J185="","",IF(COUNTIFS('GSTR-2B'!$J:$J,$J185)=0,"Missing in 2B",IF(ABS($L185)&lt;=Summary!$B$4,"Matched","Value mismatch")))</f>
        <v/>
      </c>
    </row>
    <row r="186">
      <c r="A186" s="6" t="n"/>
      <c r="B186" s="6" t="n"/>
      <c r="C186" s="6" t="n"/>
      <c r="D186" s="7" t="n"/>
      <c r="E186" s="8" t="n"/>
      <c r="F186" s="8" t="n"/>
      <c r="G186" s="8" t="n"/>
      <c r="H186" s="8" t="n"/>
      <c r="I186" s="9">
        <f>IF($A186="","",ROUND(SUM($F186:$H186),2))</f>
        <v/>
      </c>
      <c r="J186" s="10">
        <f>IF($A186="","",UPPER(TRIM($A186))&amp;"|"&amp;UPPER(SUBSTITUTE(TRIM($C186)," ","")))</f>
        <v/>
      </c>
      <c r="K186" s="9">
        <f>IF($J186="","",SUMIFS('GSTR-2B'!$I:$I,'GSTR-2B'!$J:$J,$J186))</f>
        <v/>
      </c>
      <c r="L186" s="9">
        <f>IF($J186="","",ROUND($I186-$K186,2))</f>
        <v/>
      </c>
      <c r="M186" s="11">
        <f>IF($J186="","",IF(COUNTIFS('GSTR-2B'!$J:$J,$J186)=0,"Missing in 2B",IF(ABS($L186)&lt;=Summary!$B$4,"Matched","Value mismatch")))</f>
        <v/>
      </c>
    </row>
    <row r="187">
      <c r="A187" s="6" t="n"/>
      <c r="B187" s="6" t="n"/>
      <c r="C187" s="6" t="n"/>
      <c r="D187" s="7" t="n"/>
      <c r="E187" s="8" t="n"/>
      <c r="F187" s="8" t="n"/>
      <c r="G187" s="8" t="n"/>
      <c r="H187" s="8" t="n"/>
      <c r="I187" s="9">
        <f>IF($A187="","",ROUND(SUM($F187:$H187),2))</f>
        <v/>
      </c>
      <c r="J187" s="10">
        <f>IF($A187="","",UPPER(TRIM($A187))&amp;"|"&amp;UPPER(SUBSTITUTE(TRIM($C187)," ","")))</f>
        <v/>
      </c>
      <c r="K187" s="9">
        <f>IF($J187="","",SUMIFS('GSTR-2B'!$I:$I,'GSTR-2B'!$J:$J,$J187))</f>
        <v/>
      </c>
      <c r="L187" s="9">
        <f>IF($J187="","",ROUND($I187-$K187,2))</f>
        <v/>
      </c>
      <c r="M187" s="11">
        <f>IF($J187="","",IF(COUNTIFS('GSTR-2B'!$J:$J,$J187)=0,"Missing in 2B",IF(ABS($L187)&lt;=Summary!$B$4,"Matched","Value mismatch")))</f>
        <v/>
      </c>
    </row>
    <row r="188">
      <c r="A188" s="6" t="n"/>
      <c r="B188" s="6" t="n"/>
      <c r="C188" s="6" t="n"/>
      <c r="D188" s="7" t="n"/>
      <c r="E188" s="8" t="n"/>
      <c r="F188" s="8" t="n"/>
      <c r="G188" s="8" t="n"/>
      <c r="H188" s="8" t="n"/>
      <c r="I188" s="9">
        <f>IF($A188="","",ROUND(SUM($F188:$H188),2))</f>
        <v/>
      </c>
      <c r="J188" s="10">
        <f>IF($A188="","",UPPER(TRIM($A188))&amp;"|"&amp;UPPER(SUBSTITUTE(TRIM($C188)," ","")))</f>
        <v/>
      </c>
      <c r="K188" s="9">
        <f>IF($J188="","",SUMIFS('GSTR-2B'!$I:$I,'GSTR-2B'!$J:$J,$J188))</f>
        <v/>
      </c>
      <c r="L188" s="9">
        <f>IF($J188="","",ROUND($I188-$K188,2))</f>
        <v/>
      </c>
      <c r="M188" s="11">
        <f>IF($J188="","",IF(COUNTIFS('GSTR-2B'!$J:$J,$J188)=0,"Missing in 2B",IF(ABS($L188)&lt;=Summary!$B$4,"Matched","Value mismatch")))</f>
        <v/>
      </c>
    </row>
    <row r="189">
      <c r="A189" s="6" t="n"/>
      <c r="B189" s="6" t="n"/>
      <c r="C189" s="6" t="n"/>
      <c r="D189" s="7" t="n"/>
      <c r="E189" s="8" t="n"/>
      <c r="F189" s="8" t="n"/>
      <c r="G189" s="8" t="n"/>
      <c r="H189" s="8" t="n"/>
      <c r="I189" s="9">
        <f>IF($A189="","",ROUND(SUM($F189:$H189),2))</f>
        <v/>
      </c>
      <c r="J189" s="10">
        <f>IF($A189="","",UPPER(TRIM($A189))&amp;"|"&amp;UPPER(SUBSTITUTE(TRIM($C189)," ","")))</f>
        <v/>
      </c>
      <c r="K189" s="9">
        <f>IF($J189="","",SUMIFS('GSTR-2B'!$I:$I,'GSTR-2B'!$J:$J,$J189))</f>
        <v/>
      </c>
      <c r="L189" s="9">
        <f>IF($J189="","",ROUND($I189-$K189,2))</f>
        <v/>
      </c>
      <c r="M189" s="11">
        <f>IF($J189="","",IF(COUNTIFS('GSTR-2B'!$J:$J,$J189)=0,"Missing in 2B",IF(ABS($L189)&lt;=Summary!$B$4,"Matched","Value mismatch")))</f>
        <v/>
      </c>
    </row>
    <row r="190">
      <c r="A190" s="6" t="n"/>
      <c r="B190" s="6" t="n"/>
      <c r="C190" s="6" t="n"/>
      <c r="D190" s="7" t="n"/>
      <c r="E190" s="8" t="n"/>
      <c r="F190" s="8" t="n"/>
      <c r="G190" s="8" t="n"/>
      <c r="H190" s="8" t="n"/>
      <c r="I190" s="9">
        <f>IF($A190="","",ROUND(SUM($F190:$H190),2))</f>
        <v/>
      </c>
      <c r="J190" s="10">
        <f>IF($A190="","",UPPER(TRIM($A190))&amp;"|"&amp;UPPER(SUBSTITUTE(TRIM($C190)," ","")))</f>
        <v/>
      </c>
      <c r="K190" s="9">
        <f>IF($J190="","",SUMIFS('GSTR-2B'!$I:$I,'GSTR-2B'!$J:$J,$J190))</f>
        <v/>
      </c>
      <c r="L190" s="9">
        <f>IF($J190="","",ROUND($I190-$K190,2))</f>
        <v/>
      </c>
      <c r="M190" s="11">
        <f>IF($J190="","",IF(COUNTIFS('GSTR-2B'!$J:$J,$J190)=0,"Missing in 2B",IF(ABS($L190)&lt;=Summary!$B$4,"Matched","Value mismatch")))</f>
        <v/>
      </c>
    </row>
    <row r="191">
      <c r="A191" s="6" t="n"/>
      <c r="B191" s="6" t="n"/>
      <c r="C191" s="6" t="n"/>
      <c r="D191" s="7" t="n"/>
      <c r="E191" s="8" t="n"/>
      <c r="F191" s="8" t="n"/>
      <c r="G191" s="8" t="n"/>
      <c r="H191" s="8" t="n"/>
      <c r="I191" s="9">
        <f>IF($A191="","",ROUND(SUM($F191:$H191),2))</f>
        <v/>
      </c>
      <c r="J191" s="10">
        <f>IF($A191="","",UPPER(TRIM($A191))&amp;"|"&amp;UPPER(SUBSTITUTE(TRIM($C191)," ","")))</f>
        <v/>
      </c>
      <c r="K191" s="9">
        <f>IF($J191="","",SUMIFS('GSTR-2B'!$I:$I,'GSTR-2B'!$J:$J,$J191))</f>
        <v/>
      </c>
      <c r="L191" s="9">
        <f>IF($J191="","",ROUND($I191-$K191,2))</f>
        <v/>
      </c>
      <c r="M191" s="11">
        <f>IF($J191="","",IF(COUNTIFS('GSTR-2B'!$J:$J,$J191)=0,"Missing in 2B",IF(ABS($L191)&lt;=Summary!$B$4,"Matched","Value mismatch")))</f>
        <v/>
      </c>
    </row>
    <row r="192">
      <c r="A192" s="6" t="n"/>
      <c r="B192" s="6" t="n"/>
      <c r="C192" s="6" t="n"/>
      <c r="D192" s="7" t="n"/>
      <c r="E192" s="8" t="n"/>
      <c r="F192" s="8" t="n"/>
      <c r="G192" s="8" t="n"/>
      <c r="H192" s="8" t="n"/>
      <c r="I192" s="9">
        <f>IF($A192="","",ROUND(SUM($F192:$H192),2))</f>
        <v/>
      </c>
      <c r="J192" s="10">
        <f>IF($A192="","",UPPER(TRIM($A192))&amp;"|"&amp;UPPER(SUBSTITUTE(TRIM($C192)," ","")))</f>
        <v/>
      </c>
      <c r="K192" s="9">
        <f>IF($J192="","",SUMIFS('GSTR-2B'!$I:$I,'GSTR-2B'!$J:$J,$J192))</f>
        <v/>
      </c>
      <c r="L192" s="9">
        <f>IF($J192="","",ROUND($I192-$K192,2))</f>
        <v/>
      </c>
      <c r="M192" s="11">
        <f>IF($J192="","",IF(COUNTIFS('GSTR-2B'!$J:$J,$J192)=0,"Missing in 2B",IF(ABS($L192)&lt;=Summary!$B$4,"Matched","Value mismatch")))</f>
        <v/>
      </c>
    </row>
    <row r="193">
      <c r="A193" s="6" t="n"/>
      <c r="B193" s="6" t="n"/>
      <c r="C193" s="6" t="n"/>
      <c r="D193" s="7" t="n"/>
      <c r="E193" s="8" t="n"/>
      <c r="F193" s="8" t="n"/>
      <c r="G193" s="8" t="n"/>
      <c r="H193" s="8" t="n"/>
      <c r="I193" s="9">
        <f>IF($A193="","",ROUND(SUM($F193:$H193),2))</f>
        <v/>
      </c>
      <c r="J193" s="10">
        <f>IF($A193="","",UPPER(TRIM($A193))&amp;"|"&amp;UPPER(SUBSTITUTE(TRIM($C193)," ","")))</f>
        <v/>
      </c>
      <c r="K193" s="9">
        <f>IF($J193="","",SUMIFS('GSTR-2B'!$I:$I,'GSTR-2B'!$J:$J,$J193))</f>
        <v/>
      </c>
      <c r="L193" s="9">
        <f>IF($J193="","",ROUND($I193-$K193,2))</f>
        <v/>
      </c>
      <c r="M193" s="11">
        <f>IF($J193="","",IF(COUNTIFS('GSTR-2B'!$J:$J,$J193)=0,"Missing in 2B",IF(ABS($L193)&lt;=Summary!$B$4,"Matched","Value mismatch")))</f>
        <v/>
      </c>
    </row>
    <row r="194">
      <c r="A194" s="6" t="n"/>
      <c r="B194" s="6" t="n"/>
      <c r="C194" s="6" t="n"/>
      <c r="D194" s="7" t="n"/>
      <c r="E194" s="8" t="n"/>
      <c r="F194" s="8" t="n"/>
      <c r="G194" s="8" t="n"/>
      <c r="H194" s="8" t="n"/>
      <c r="I194" s="9">
        <f>IF($A194="","",ROUND(SUM($F194:$H194),2))</f>
        <v/>
      </c>
      <c r="J194" s="10">
        <f>IF($A194="","",UPPER(TRIM($A194))&amp;"|"&amp;UPPER(SUBSTITUTE(TRIM($C194)," ","")))</f>
        <v/>
      </c>
      <c r="K194" s="9">
        <f>IF($J194="","",SUMIFS('GSTR-2B'!$I:$I,'GSTR-2B'!$J:$J,$J194))</f>
        <v/>
      </c>
      <c r="L194" s="9">
        <f>IF($J194="","",ROUND($I194-$K194,2))</f>
        <v/>
      </c>
      <c r="M194" s="11">
        <f>IF($J194="","",IF(COUNTIFS('GSTR-2B'!$J:$J,$J194)=0,"Missing in 2B",IF(ABS($L194)&lt;=Summary!$B$4,"Matched","Value mismatch")))</f>
        <v/>
      </c>
    </row>
    <row r="195">
      <c r="A195" s="6" t="n"/>
      <c r="B195" s="6" t="n"/>
      <c r="C195" s="6" t="n"/>
      <c r="D195" s="7" t="n"/>
      <c r="E195" s="8" t="n"/>
      <c r="F195" s="8" t="n"/>
      <c r="G195" s="8" t="n"/>
      <c r="H195" s="8" t="n"/>
      <c r="I195" s="9">
        <f>IF($A195="","",ROUND(SUM($F195:$H195),2))</f>
        <v/>
      </c>
      <c r="J195" s="10">
        <f>IF($A195="","",UPPER(TRIM($A195))&amp;"|"&amp;UPPER(SUBSTITUTE(TRIM($C195)," ","")))</f>
        <v/>
      </c>
      <c r="K195" s="9">
        <f>IF($J195="","",SUMIFS('GSTR-2B'!$I:$I,'GSTR-2B'!$J:$J,$J195))</f>
        <v/>
      </c>
      <c r="L195" s="9">
        <f>IF($J195="","",ROUND($I195-$K195,2))</f>
        <v/>
      </c>
      <c r="M195" s="11">
        <f>IF($J195="","",IF(COUNTIFS('GSTR-2B'!$J:$J,$J195)=0,"Missing in 2B",IF(ABS($L195)&lt;=Summary!$B$4,"Matched","Value mismatch")))</f>
        <v/>
      </c>
    </row>
    <row r="196">
      <c r="A196" s="6" t="n"/>
      <c r="B196" s="6" t="n"/>
      <c r="C196" s="6" t="n"/>
      <c r="D196" s="7" t="n"/>
      <c r="E196" s="8" t="n"/>
      <c r="F196" s="8" t="n"/>
      <c r="G196" s="8" t="n"/>
      <c r="H196" s="8" t="n"/>
      <c r="I196" s="9">
        <f>IF($A196="","",ROUND(SUM($F196:$H196),2))</f>
        <v/>
      </c>
      <c r="J196" s="10">
        <f>IF($A196="","",UPPER(TRIM($A196))&amp;"|"&amp;UPPER(SUBSTITUTE(TRIM($C196)," ","")))</f>
        <v/>
      </c>
      <c r="K196" s="9">
        <f>IF($J196="","",SUMIFS('GSTR-2B'!$I:$I,'GSTR-2B'!$J:$J,$J196))</f>
        <v/>
      </c>
      <c r="L196" s="9">
        <f>IF($J196="","",ROUND($I196-$K196,2))</f>
        <v/>
      </c>
      <c r="M196" s="11">
        <f>IF($J196="","",IF(COUNTIFS('GSTR-2B'!$J:$J,$J196)=0,"Missing in 2B",IF(ABS($L196)&lt;=Summary!$B$4,"Matched","Value mismatch")))</f>
        <v/>
      </c>
    </row>
    <row r="197">
      <c r="A197" s="6" t="n"/>
      <c r="B197" s="6" t="n"/>
      <c r="C197" s="6" t="n"/>
      <c r="D197" s="7" t="n"/>
      <c r="E197" s="8" t="n"/>
      <c r="F197" s="8" t="n"/>
      <c r="G197" s="8" t="n"/>
      <c r="H197" s="8" t="n"/>
      <c r="I197" s="9">
        <f>IF($A197="","",ROUND(SUM($F197:$H197),2))</f>
        <v/>
      </c>
      <c r="J197" s="10">
        <f>IF($A197="","",UPPER(TRIM($A197))&amp;"|"&amp;UPPER(SUBSTITUTE(TRIM($C197)," ","")))</f>
        <v/>
      </c>
      <c r="K197" s="9">
        <f>IF($J197="","",SUMIFS('GSTR-2B'!$I:$I,'GSTR-2B'!$J:$J,$J197))</f>
        <v/>
      </c>
      <c r="L197" s="9">
        <f>IF($J197="","",ROUND($I197-$K197,2))</f>
        <v/>
      </c>
      <c r="M197" s="11">
        <f>IF($J197="","",IF(COUNTIFS('GSTR-2B'!$J:$J,$J197)=0,"Missing in 2B",IF(ABS($L197)&lt;=Summary!$B$4,"Matched","Value mismatch")))</f>
        <v/>
      </c>
    </row>
    <row r="198">
      <c r="A198" s="6" t="n"/>
      <c r="B198" s="6" t="n"/>
      <c r="C198" s="6" t="n"/>
      <c r="D198" s="7" t="n"/>
      <c r="E198" s="8" t="n"/>
      <c r="F198" s="8" t="n"/>
      <c r="G198" s="8" t="n"/>
      <c r="H198" s="8" t="n"/>
      <c r="I198" s="9">
        <f>IF($A198="","",ROUND(SUM($F198:$H198),2))</f>
        <v/>
      </c>
      <c r="J198" s="10">
        <f>IF($A198="","",UPPER(TRIM($A198))&amp;"|"&amp;UPPER(SUBSTITUTE(TRIM($C198)," ","")))</f>
        <v/>
      </c>
      <c r="K198" s="9">
        <f>IF($J198="","",SUMIFS('GSTR-2B'!$I:$I,'GSTR-2B'!$J:$J,$J198))</f>
        <v/>
      </c>
      <c r="L198" s="9">
        <f>IF($J198="","",ROUND($I198-$K198,2))</f>
        <v/>
      </c>
      <c r="M198" s="11">
        <f>IF($J198="","",IF(COUNTIFS('GSTR-2B'!$J:$J,$J198)=0,"Missing in 2B",IF(ABS($L198)&lt;=Summary!$B$4,"Matched","Value mismatch")))</f>
        <v/>
      </c>
    </row>
    <row r="199">
      <c r="A199" s="6" t="n"/>
      <c r="B199" s="6" t="n"/>
      <c r="C199" s="6" t="n"/>
      <c r="D199" s="7" t="n"/>
      <c r="E199" s="8" t="n"/>
      <c r="F199" s="8" t="n"/>
      <c r="G199" s="8" t="n"/>
      <c r="H199" s="8" t="n"/>
      <c r="I199" s="9">
        <f>IF($A199="","",ROUND(SUM($F199:$H199),2))</f>
        <v/>
      </c>
      <c r="J199" s="10">
        <f>IF($A199="","",UPPER(TRIM($A199))&amp;"|"&amp;UPPER(SUBSTITUTE(TRIM($C199)," ","")))</f>
        <v/>
      </c>
      <c r="K199" s="9">
        <f>IF($J199="","",SUMIFS('GSTR-2B'!$I:$I,'GSTR-2B'!$J:$J,$J199))</f>
        <v/>
      </c>
      <c r="L199" s="9">
        <f>IF($J199="","",ROUND($I199-$K199,2))</f>
        <v/>
      </c>
      <c r="M199" s="11">
        <f>IF($J199="","",IF(COUNTIFS('GSTR-2B'!$J:$J,$J199)=0,"Missing in 2B",IF(ABS($L199)&lt;=Summary!$B$4,"Matched","Value mismatch")))</f>
        <v/>
      </c>
    </row>
    <row r="200">
      <c r="A200" s="6" t="n"/>
      <c r="B200" s="6" t="n"/>
      <c r="C200" s="6" t="n"/>
      <c r="D200" s="7" t="n"/>
      <c r="E200" s="8" t="n"/>
      <c r="F200" s="8" t="n"/>
      <c r="G200" s="8" t="n"/>
      <c r="H200" s="8" t="n"/>
      <c r="I200" s="9">
        <f>IF($A200="","",ROUND(SUM($F200:$H200),2))</f>
        <v/>
      </c>
      <c r="J200" s="10">
        <f>IF($A200="","",UPPER(TRIM($A200))&amp;"|"&amp;UPPER(SUBSTITUTE(TRIM($C200)," ","")))</f>
        <v/>
      </c>
      <c r="K200" s="9">
        <f>IF($J200="","",SUMIFS('GSTR-2B'!$I:$I,'GSTR-2B'!$J:$J,$J200))</f>
        <v/>
      </c>
      <c r="L200" s="9">
        <f>IF($J200="","",ROUND($I200-$K200,2))</f>
        <v/>
      </c>
      <c r="M200" s="11">
        <f>IF($J200="","",IF(COUNTIFS('GSTR-2B'!$J:$J,$J200)=0,"Missing in 2B",IF(ABS($L200)&lt;=Summary!$B$4,"Matched","Value mismatch")))</f>
        <v/>
      </c>
    </row>
    <row r="201">
      <c r="A201" s="6" t="n"/>
      <c r="B201" s="6" t="n"/>
      <c r="C201" s="6" t="n"/>
      <c r="D201" s="7" t="n"/>
      <c r="E201" s="8" t="n"/>
      <c r="F201" s="8" t="n"/>
      <c r="G201" s="8" t="n"/>
      <c r="H201" s="8" t="n"/>
      <c r="I201" s="9">
        <f>IF($A201="","",ROUND(SUM($F201:$H201),2))</f>
        <v/>
      </c>
      <c r="J201" s="10">
        <f>IF($A201="","",UPPER(TRIM($A201))&amp;"|"&amp;UPPER(SUBSTITUTE(TRIM($C201)," ","")))</f>
        <v/>
      </c>
      <c r="K201" s="9">
        <f>IF($J201="","",SUMIFS('GSTR-2B'!$I:$I,'GSTR-2B'!$J:$J,$J201))</f>
        <v/>
      </c>
      <c r="L201" s="9">
        <f>IF($J201="","",ROUND($I201-$K201,2))</f>
        <v/>
      </c>
      <c r="M201" s="11">
        <f>IF($J201="","",IF(COUNTIFS('GSTR-2B'!$J:$J,$J201)=0,"Missing in 2B",IF(ABS($L201)&lt;=Summary!$B$4,"Matched","Value mismatch")))</f>
        <v/>
      </c>
    </row>
    <row r="202">
      <c r="A202" s="6" t="n"/>
      <c r="B202" s="6" t="n"/>
      <c r="C202" s="6" t="n"/>
      <c r="D202" s="7" t="n"/>
      <c r="E202" s="8" t="n"/>
      <c r="F202" s="8" t="n"/>
      <c r="G202" s="8" t="n"/>
      <c r="H202" s="8" t="n"/>
      <c r="I202" s="9">
        <f>IF($A202="","",ROUND(SUM($F202:$H202),2))</f>
        <v/>
      </c>
      <c r="J202" s="10">
        <f>IF($A202="","",UPPER(TRIM($A202))&amp;"|"&amp;UPPER(SUBSTITUTE(TRIM($C202)," ","")))</f>
        <v/>
      </c>
      <c r="K202" s="9">
        <f>IF($J202="","",SUMIFS('GSTR-2B'!$I:$I,'GSTR-2B'!$J:$J,$J202))</f>
        <v/>
      </c>
      <c r="L202" s="9">
        <f>IF($J202="","",ROUND($I202-$K202,2))</f>
        <v/>
      </c>
      <c r="M202" s="11">
        <f>IF($J202="","",IF(COUNTIFS('GSTR-2B'!$J:$J,$J202)=0,"Missing in 2B",IF(ABS($L202)&lt;=Summary!$B$4,"Matched","Value mismatch")))</f>
        <v/>
      </c>
    </row>
    <row r="203">
      <c r="A203" s="6" t="n"/>
      <c r="B203" s="6" t="n"/>
      <c r="C203" s="6" t="n"/>
      <c r="D203" s="7" t="n"/>
      <c r="E203" s="8" t="n"/>
      <c r="F203" s="8" t="n"/>
      <c r="G203" s="8" t="n"/>
      <c r="H203" s="8" t="n"/>
      <c r="I203" s="9">
        <f>IF($A203="","",ROUND(SUM($F203:$H203),2))</f>
        <v/>
      </c>
      <c r="J203" s="10">
        <f>IF($A203="","",UPPER(TRIM($A203))&amp;"|"&amp;UPPER(SUBSTITUTE(TRIM($C203)," ","")))</f>
        <v/>
      </c>
      <c r="K203" s="9">
        <f>IF($J203="","",SUMIFS('GSTR-2B'!$I:$I,'GSTR-2B'!$J:$J,$J203))</f>
        <v/>
      </c>
      <c r="L203" s="9">
        <f>IF($J203="","",ROUND($I203-$K203,2))</f>
        <v/>
      </c>
      <c r="M203" s="11">
        <f>IF($J203="","",IF(COUNTIFS('GSTR-2B'!$J:$J,$J203)=0,"Missing in 2B",IF(ABS($L203)&lt;=Summary!$B$4,"Matched","Value mismatch")))</f>
        <v/>
      </c>
    </row>
    <row r="204">
      <c r="A204" s="6" t="n"/>
      <c r="B204" s="6" t="n"/>
      <c r="C204" s="6" t="n"/>
      <c r="D204" s="7" t="n"/>
      <c r="E204" s="8" t="n"/>
      <c r="F204" s="8" t="n"/>
      <c r="G204" s="8" t="n"/>
      <c r="H204" s="8" t="n"/>
      <c r="I204" s="9">
        <f>IF($A204="","",ROUND(SUM($F204:$H204),2))</f>
        <v/>
      </c>
      <c r="J204" s="10">
        <f>IF($A204="","",UPPER(TRIM($A204))&amp;"|"&amp;UPPER(SUBSTITUTE(TRIM($C204)," ","")))</f>
        <v/>
      </c>
      <c r="K204" s="9">
        <f>IF($J204="","",SUMIFS('GSTR-2B'!$I:$I,'GSTR-2B'!$J:$J,$J204))</f>
        <v/>
      </c>
      <c r="L204" s="9">
        <f>IF($J204="","",ROUND($I204-$K204,2))</f>
        <v/>
      </c>
      <c r="M204" s="11">
        <f>IF($J204="","",IF(COUNTIFS('GSTR-2B'!$J:$J,$J204)=0,"Missing in 2B",IF(ABS($L204)&lt;=Summary!$B$4,"Matched","Value mismatch")))</f>
        <v/>
      </c>
    </row>
    <row r="205">
      <c r="A205" s="6" t="n"/>
      <c r="B205" s="6" t="n"/>
      <c r="C205" s="6" t="n"/>
      <c r="D205" s="7" t="n"/>
      <c r="E205" s="8" t="n"/>
      <c r="F205" s="8" t="n"/>
      <c r="G205" s="8" t="n"/>
      <c r="H205" s="8" t="n"/>
      <c r="I205" s="9">
        <f>IF($A205="","",ROUND(SUM($F205:$H205),2))</f>
        <v/>
      </c>
      <c r="J205" s="10">
        <f>IF($A205="","",UPPER(TRIM($A205))&amp;"|"&amp;UPPER(SUBSTITUTE(TRIM($C205)," ","")))</f>
        <v/>
      </c>
      <c r="K205" s="9">
        <f>IF($J205="","",SUMIFS('GSTR-2B'!$I:$I,'GSTR-2B'!$J:$J,$J205))</f>
        <v/>
      </c>
      <c r="L205" s="9">
        <f>IF($J205="","",ROUND($I205-$K205,2))</f>
        <v/>
      </c>
      <c r="M205" s="11">
        <f>IF($J205="","",IF(COUNTIFS('GSTR-2B'!$J:$J,$J205)=0,"Missing in 2B",IF(ABS($L205)&lt;=Summary!$B$4,"Matched","Value mismatch")))</f>
        <v/>
      </c>
    </row>
    <row r="206">
      <c r="A206" s="6" t="n"/>
      <c r="B206" s="6" t="n"/>
      <c r="C206" s="6" t="n"/>
      <c r="D206" s="7" t="n"/>
      <c r="E206" s="8" t="n"/>
      <c r="F206" s="8" t="n"/>
      <c r="G206" s="8" t="n"/>
      <c r="H206" s="8" t="n"/>
      <c r="I206" s="9">
        <f>IF($A206="","",ROUND(SUM($F206:$H206),2))</f>
        <v/>
      </c>
      <c r="J206" s="10">
        <f>IF($A206="","",UPPER(TRIM($A206))&amp;"|"&amp;UPPER(SUBSTITUTE(TRIM($C206)," ","")))</f>
        <v/>
      </c>
      <c r="K206" s="9">
        <f>IF($J206="","",SUMIFS('GSTR-2B'!$I:$I,'GSTR-2B'!$J:$J,$J206))</f>
        <v/>
      </c>
      <c r="L206" s="9">
        <f>IF($J206="","",ROUND($I206-$K206,2))</f>
        <v/>
      </c>
      <c r="M206" s="11">
        <f>IF($J206="","",IF(COUNTIFS('GSTR-2B'!$J:$J,$J206)=0,"Missing in 2B",IF(ABS($L206)&lt;=Summary!$B$4,"Matched","Value mismatch")))</f>
        <v/>
      </c>
    </row>
    <row r="207">
      <c r="A207" s="6" t="n"/>
      <c r="B207" s="6" t="n"/>
      <c r="C207" s="6" t="n"/>
      <c r="D207" s="7" t="n"/>
      <c r="E207" s="8" t="n"/>
      <c r="F207" s="8" t="n"/>
      <c r="G207" s="8" t="n"/>
      <c r="H207" s="8" t="n"/>
      <c r="I207" s="9">
        <f>IF($A207="","",ROUND(SUM($F207:$H207),2))</f>
        <v/>
      </c>
      <c r="J207" s="10">
        <f>IF($A207="","",UPPER(TRIM($A207))&amp;"|"&amp;UPPER(SUBSTITUTE(TRIM($C207)," ","")))</f>
        <v/>
      </c>
      <c r="K207" s="9">
        <f>IF($J207="","",SUMIFS('GSTR-2B'!$I:$I,'GSTR-2B'!$J:$J,$J207))</f>
        <v/>
      </c>
      <c r="L207" s="9">
        <f>IF($J207="","",ROUND($I207-$K207,2))</f>
        <v/>
      </c>
      <c r="M207" s="11">
        <f>IF($J207="","",IF(COUNTIFS('GSTR-2B'!$J:$J,$J207)=0,"Missing in 2B",IF(ABS($L207)&lt;=Summary!$B$4,"Matched","Value mismatch")))</f>
        <v/>
      </c>
    </row>
    <row r="208">
      <c r="A208" s="6" t="n"/>
      <c r="B208" s="6" t="n"/>
      <c r="C208" s="6" t="n"/>
      <c r="D208" s="7" t="n"/>
      <c r="E208" s="8" t="n"/>
      <c r="F208" s="8" t="n"/>
      <c r="G208" s="8" t="n"/>
      <c r="H208" s="8" t="n"/>
      <c r="I208" s="9">
        <f>IF($A208="","",ROUND(SUM($F208:$H208),2))</f>
        <v/>
      </c>
      <c r="J208" s="10">
        <f>IF($A208="","",UPPER(TRIM($A208))&amp;"|"&amp;UPPER(SUBSTITUTE(TRIM($C208)," ","")))</f>
        <v/>
      </c>
      <c r="K208" s="9">
        <f>IF($J208="","",SUMIFS('GSTR-2B'!$I:$I,'GSTR-2B'!$J:$J,$J208))</f>
        <v/>
      </c>
      <c r="L208" s="9">
        <f>IF($J208="","",ROUND($I208-$K208,2))</f>
        <v/>
      </c>
      <c r="M208" s="11">
        <f>IF($J208="","",IF(COUNTIFS('GSTR-2B'!$J:$J,$J208)=0,"Missing in 2B",IF(ABS($L208)&lt;=Summary!$B$4,"Matched","Value mismatch")))</f>
        <v/>
      </c>
    </row>
    <row r="209">
      <c r="A209" s="6" t="n"/>
      <c r="B209" s="6" t="n"/>
      <c r="C209" s="6" t="n"/>
      <c r="D209" s="7" t="n"/>
      <c r="E209" s="8" t="n"/>
      <c r="F209" s="8" t="n"/>
      <c r="G209" s="8" t="n"/>
      <c r="H209" s="8" t="n"/>
      <c r="I209" s="9">
        <f>IF($A209="","",ROUND(SUM($F209:$H209),2))</f>
        <v/>
      </c>
      <c r="J209" s="10">
        <f>IF($A209="","",UPPER(TRIM($A209))&amp;"|"&amp;UPPER(SUBSTITUTE(TRIM($C209)," ","")))</f>
        <v/>
      </c>
      <c r="K209" s="9">
        <f>IF($J209="","",SUMIFS('GSTR-2B'!$I:$I,'GSTR-2B'!$J:$J,$J209))</f>
        <v/>
      </c>
      <c r="L209" s="9">
        <f>IF($J209="","",ROUND($I209-$K209,2))</f>
        <v/>
      </c>
      <c r="M209" s="11">
        <f>IF($J209="","",IF(COUNTIFS('GSTR-2B'!$J:$J,$J209)=0,"Missing in 2B",IF(ABS($L209)&lt;=Summary!$B$4,"Matched","Value mismatch")))</f>
        <v/>
      </c>
    </row>
    <row r="210">
      <c r="A210" s="6" t="n"/>
      <c r="B210" s="6" t="n"/>
      <c r="C210" s="6" t="n"/>
      <c r="D210" s="7" t="n"/>
      <c r="E210" s="8" t="n"/>
      <c r="F210" s="8" t="n"/>
      <c r="G210" s="8" t="n"/>
      <c r="H210" s="8" t="n"/>
      <c r="I210" s="9">
        <f>IF($A210="","",ROUND(SUM($F210:$H210),2))</f>
        <v/>
      </c>
      <c r="J210" s="10">
        <f>IF($A210="","",UPPER(TRIM($A210))&amp;"|"&amp;UPPER(SUBSTITUTE(TRIM($C210)," ","")))</f>
        <v/>
      </c>
      <c r="K210" s="9">
        <f>IF($J210="","",SUMIFS('GSTR-2B'!$I:$I,'GSTR-2B'!$J:$J,$J210))</f>
        <v/>
      </c>
      <c r="L210" s="9">
        <f>IF($J210="","",ROUND($I210-$K210,2))</f>
        <v/>
      </c>
      <c r="M210" s="11">
        <f>IF($J210="","",IF(COUNTIFS('GSTR-2B'!$J:$J,$J210)=0,"Missing in 2B",IF(ABS($L210)&lt;=Summary!$B$4,"Matched","Value mismatch")))</f>
        <v/>
      </c>
    </row>
    <row r="211">
      <c r="A211" s="6" t="n"/>
      <c r="B211" s="6" t="n"/>
      <c r="C211" s="6" t="n"/>
      <c r="D211" s="7" t="n"/>
      <c r="E211" s="8" t="n"/>
      <c r="F211" s="8" t="n"/>
      <c r="G211" s="8" t="n"/>
      <c r="H211" s="8" t="n"/>
      <c r="I211" s="9">
        <f>IF($A211="","",ROUND(SUM($F211:$H211),2))</f>
        <v/>
      </c>
      <c r="J211" s="10">
        <f>IF($A211="","",UPPER(TRIM($A211))&amp;"|"&amp;UPPER(SUBSTITUTE(TRIM($C211)," ","")))</f>
        <v/>
      </c>
      <c r="K211" s="9">
        <f>IF($J211="","",SUMIFS('GSTR-2B'!$I:$I,'GSTR-2B'!$J:$J,$J211))</f>
        <v/>
      </c>
      <c r="L211" s="9">
        <f>IF($J211="","",ROUND($I211-$K211,2))</f>
        <v/>
      </c>
      <c r="M211" s="11">
        <f>IF($J211="","",IF(COUNTIFS('GSTR-2B'!$J:$J,$J211)=0,"Missing in 2B",IF(ABS($L211)&lt;=Summary!$B$4,"Matched","Value mismatch")))</f>
        <v/>
      </c>
    </row>
    <row r="212">
      <c r="A212" s="6" t="n"/>
      <c r="B212" s="6" t="n"/>
      <c r="C212" s="6" t="n"/>
      <c r="D212" s="7" t="n"/>
      <c r="E212" s="8" t="n"/>
      <c r="F212" s="8" t="n"/>
      <c r="G212" s="8" t="n"/>
      <c r="H212" s="8" t="n"/>
      <c r="I212" s="9">
        <f>IF($A212="","",ROUND(SUM($F212:$H212),2))</f>
        <v/>
      </c>
      <c r="J212" s="10">
        <f>IF($A212="","",UPPER(TRIM($A212))&amp;"|"&amp;UPPER(SUBSTITUTE(TRIM($C212)," ","")))</f>
        <v/>
      </c>
      <c r="K212" s="9">
        <f>IF($J212="","",SUMIFS('GSTR-2B'!$I:$I,'GSTR-2B'!$J:$J,$J212))</f>
        <v/>
      </c>
      <c r="L212" s="9">
        <f>IF($J212="","",ROUND($I212-$K212,2))</f>
        <v/>
      </c>
      <c r="M212" s="11">
        <f>IF($J212="","",IF(COUNTIFS('GSTR-2B'!$J:$J,$J212)=0,"Missing in 2B",IF(ABS($L212)&lt;=Summary!$B$4,"Matched","Value mismatch")))</f>
        <v/>
      </c>
    </row>
    <row r="213">
      <c r="A213" s="6" t="n"/>
      <c r="B213" s="6" t="n"/>
      <c r="C213" s="6" t="n"/>
      <c r="D213" s="7" t="n"/>
      <c r="E213" s="8" t="n"/>
      <c r="F213" s="8" t="n"/>
      <c r="G213" s="8" t="n"/>
      <c r="H213" s="8" t="n"/>
      <c r="I213" s="9">
        <f>IF($A213="","",ROUND(SUM($F213:$H213),2))</f>
        <v/>
      </c>
      <c r="J213" s="10">
        <f>IF($A213="","",UPPER(TRIM($A213))&amp;"|"&amp;UPPER(SUBSTITUTE(TRIM($C213)," ","")))</f>
        <v/>
      </c>
      <c r="K213" s="9">
        <f>IF($J213="","",SUMIFS('GSTR-2B'!$I:$I,'GSTR-2B'!$J:$J,$J213))</f>
        <v/>
      </c>
      <c r="L213" s="9">
        <f>IF($J213="","",ROUND($I213-$K213,2))</f>
        <v/>
      </c>
      <c r="M213" s="11">
        <f>IF($J213="","",IF(COUNTIFS('GSTR-2B'!$J:$J,$J213)=0,"Missing in 2B",IF(ABS($L213)&lt;=Summary!$B$4,"Matched","Value mismatch")))</f>
        <v/>
      </c>
    </row>
    <row r="214">
      <c r="A214" s="6" t="n"/>
      <c r="B214" s="6" t="n"/>
      <c r="C214" s="6" t="n"/>
      <c r="D214" s="7" t="n"/>
      <c r="E214" s="8" t="n"/>
      <c r="F214" s="8" t="n"/>
      <c r="G214" s="8" t="n"/>
      <c r="H214" s="8" t="n"/>
      <c r="I214" s="9">
        <f>IF($A214="","",ROUND(SUM($F214:$H214),2))</f>
        <v/>
      </c>
      <c r="J214" s="10">
        <f>IF($A214="","",UPPER(TRIM($A214))&amp;"|"&amp;UPPER(SUBSTITUTE(TRIM($C214)," ","")))</f>
        <v/>
      </c>
      <c r="K214" s="9">
        <f>IF($J214="","",SUMIFS('GSTR-2B'!$I:$I,'GSTR-2B'!$J:$J,$J214))</f>
        <v/>
      </c>
      <c r="L214" s="9">
        <f>IF($J214="","",ROUND($I214-$K214,2))</f>
        <v/>
      </c>
      <c r="M214" s="11">
        <f>IF($J214="","",IF(COUNTIFS('GSTR-2B'!$J:$J,$J214)=0,"Missing in 2B",IF(ABS($L214)&lt;=Summary!$B$4,"Matched","Value mismatch")))</f>
        <v/>
      </c>
    </row>
    <row r="215">
      <c r="A215" s="6" t="n"/>
      <c r="B215" s="6" t="n"/>
      <c r="C215" s="6" t="n"/>
      <c r="D215" s="7" t="n"/>
      <c r="E215" s="8" t="n"/>
      <c r="F215" s="8" t="n"/>
      <c r="G215" s="8" t="n"/>
      <c r="H215" s="8" t="n"/>
      <c r="I215" s="9">
        <f>IF($A215="","",ROUND(SUM($F215:$H215),2))</f>
        <v/>
      </c>
      <c r="J215" s="10">
        <f>IF($A215="","",UPPER(TRIM($A215))&amp;"|"&amp;UPPER(SUBSTITUTE(TRIM($C215)," ","")))</f>
        <v/>
      </c>
      <c r="K215" s="9">
        <f>IF($J215="","",SUMIFS('GSTR-2B'!$I:$I,'GSTR-2B'!$J:$J,$J215))</f>
        <v/>
      </c>
      <c r="L215" s="9">
        <f>IF($J215="","",ROUND($I215-$K215,2))</f>
        <v/>
      </c>
      <c r="M215" s="11">
        <f>IF($J215="","",IF(COUNTIFS('GSTR-2B'!$J:$J,$J215)=0,"Missing in 2B",IF(ABS($L215)&lt;=Summary!$B$4,"Matched","Value mismatch")))</f>
        <v/>
      </c>
    </row>
    <row r="216">
      <c r="A216" s="6" t="n"/>
      <c r="B216" s="6" t="n"/>
      <c r="C216" s="6" t="n"/>
      <c r="D216" s="7" t="n"/>
      <c r="E216" s="8" t="n"/>
      <c r="F216" s="8" t="n"/>
      <c r="G216" s="8" t="n"/>
      <c r="H216" s="8" t="n"/>
      <c r="I216" s="9">
        <f>IF($A216="","",ROUND(SUM($F216:$H216),2))</f>
        <v/>
      </c>
      <c r="J216" s="10">
        <f>IF($A216="","",UPPER(TRIM($A216))&amp;"|"&amp;UPPER(SUBSTITUTE(TRIM($C216)," ","")))</f>
        <v/>
      </c>
      <c r="K216" s="9">
        <f>IF($J216="","",SUMIFS('GSTR-2B'!$I:$I,'GSTR-2B'!$J:$J,$J216))</f>
        <v/>
      </c>
      <c r="L216" s="9">
        <f>IF($J216="","",ROUND($I216-$K216,2))</f>
        <v/>
      </c>
      <c r="M216" s="11">
        <f>IF($J216="","",IF(COUNTIFS('GSTR-2B'!$J:$J,$J216)=0,"Missing in 2B",IF(ABS($L216)&lt;=Summary!$B$4,"Matched","Value mismatch")))</f>
        <v/>
      </c>
    </row>
    <row r="217">
      <c r="A217" s="6" t="n"/>
      <c r="B217" s="6" t="n"/>
      <c r="C217" s="6" t="n"/>
      <c r="D217" s="7" t="n"/>
      <c r="E217" s="8" t="n"/>
      <c r="F217" s="8" t="n"/>
      <c r="G217" s="8" t="n"/>
      <c r="H217" s="8" t="n"/>
      <c r="I217" s="9">
        <f>IF($A217="","",ROUND(SUM($F217:$H217),2))</f>
        <v/>
      </c>
      <c r="J217" s="10">
        <f>IF($A217="","",UPPER(TRIM($A217))&amp;"|"&amp;UPPER(SUBSTITUTE(TRIM($C217)," ","")))</f>
        <v/>
      </c>
      <c r="K217" s="9">
        <f>IF($J217="","",SUMIFS('GSTR-2B'!$I:$I,'GSTR-2B'!$J:$J,$J217))</f>
        <v/>
      </c>
      <c r="L217" s="9">
        <f>IF($J217="","",ROUND($I217-$K217,2))</f>
        <v/>
      </c>
      <c r="M217" s="11">
        <f>IF($J217="","",IF(COUNTIFS('GSTR-2B'!$J:$J,$J217)=0,"Missing in 2B",IF(ABS($L217)&lt;=Summary!$B$4,"Matched","Value mismatch")))</f>
        <v/>
      </c>
    </row>
    <row r="218">
      <c r="A218" s="6" t="n"/>
      <c r="B218" s="6" t="n"/>
      <c r="C218" s="6" t="n"/>
      <c r="D218" s="7" t="n"/>
      <c r="E218" s="8" t="n"/>
      <c r="F218" s="8" t="n"/>
      <c r="G218" s="8" t="n"/>
      <c r="H218" s="8" t="n"/>
      <c r="I218" s="9">
        <f>IF($A218="","",ROUND(SUM($F218:$H218),2))</f>
        <v/>
      </c>
      <c r="J218" s="10">
        <f>IF($A218="","",UPPER(TRIM($A218))&amp;"|"&amp;UPPER(SUBSTITUTE(TRIM($C218)," ","")))</f>
        <v/>
      </c>
      <c r="K218" s="9">
        <f>IF($J218="","",SUMIFS('GSTR-2B'!$I:$I,'GSTR-2B'!$J:$J,$J218))</f>
        <v/>
      </c>
      <c r="L218" s="9">
        <f>IF($J218="","",ROUND($I218-$K218,2))</f>
        <v/>
      </c>
      <c r="M218" s="11">
        <f>IF($J218="","",IF(COUNTIFS('GSTR-2B'!$J:$J,$J218)=0,"Missing in 2B",IF(ABS($L218)&lt;=Summary!$B$4,"Matched","Value mismatch")))</f>
        <v/>
      </c>
    </row>
    <row r="219">
      <c r="A219" s="6" t="n"/>
      <c r="B219" s="6" t="n"/>
      <c r="C219" s="6" t="n"/>
      <c r="D219" s="7" t="n"/>
      <c r="E219" s="8" t="n"/>
      <c r="F219" s="8" t="n"/>
      <c r="G219" s="8" t="n"/>
      <c r="H219" s="8" t="n"/>
      <c r="I219" s="9">
        <f>IF($A219="","",ROUND(SUM($F219:$H219),2))</f>
        <v/>
      </c>
      <c r="J219" s="10">
        <f>IF($A219="","",UPPER(TRIM($A219))&amp;"|"&amp;UPPER(SUBSTITUTE(TRIM($C219)," ","")))</f>
        <v/>
      </c>
      <c r="K219" s="9">
        <f>IF($J219="","",SUMIFS('GSTR-2B'!$I:$I,'GSTR-2B'!$J:$J,$J219))</f>
        <v/>
      </c>
      <c r="L219" s="9">
        <f>IF($J219="","",ROUND($I219-$K219,2))</f>
        <v/>
      </c>
      <c r="M219" s="11">
        <f>IF($J219="","",IF(COUNTIFS('GSTR-2B'!$J:$J,$J219)=0,"Missing in 2B",IF(ABS($L219)&lt;=Summary!$B$4,"Matched","Value mismatch")))</f>
        <v/>
      </c>
    </row>
    <row r="220">
      <c r="A220" s="6" t="n"/>
      <c r="B220" s="6" t="n"/>
      <c r="C220" s="6" t="n"/>
      <c r="D220" s="7" t="n"/>
      <c r="E220" s="8" t="n"/>
      <c r="F220" s="8" t="n"/>
      <c r="G220" s="8" t="n"/>
      <c r="H220" s="8" t="n"/>
      <c r="I220" s="9">
        <f>IF($A220="","",ROUND(SUM($F220:$H220),2))</f>
        <v/>
      </c>
      <c r="J220" s="10">
        <f>IF($A220="","",UPPER(TRIM($A220))&amp;"|"&amp;UPPER(SUBSTITUTE(TRIM($C220)," ","")))</f>
        <v/>
      </c>
      <c r="K220" s="9">
        <f>IF($J220="","",SUMIFS('GSTR-2B'!$I:$I,'GSTR-2B'!$J:$J,$J220))</f>
        <v/>
      </c>
      <c r="L220" s="9">
        <f>IF($J220="","",ROUND($I220-$K220,2))</f>
        <v/>
      </c>
      <c r="M220" s="11">
        <f>IF($J220="","",IF(COUNTIFS('GSTR-2B'!$J:$J,$J220)=0,"Missing in 2B",IF(ABS($L220)&lt;=Summary!$B$4,"Matched","Value mismatch")))</f>
        <v/>
      </c>
    </row>
    <row r="221">
      <c r="A221" s="6" t="n"/>
      <c r="B221" s="6" t="n"/>
      <c r="C221" s="6" t="n"/>
      <c r="D221" s="7" t="n"/>
      <c r="E221" s="8" t="n"/>
      <c r="F221" s="8" t="n"/>
      <c r="G221" s="8" t="n"/>
      <c r="H221" s="8" t="n"/>
      <c r="I221" s="9">
        <f>IF($A221="","",ROUND(SUM($F221:$H221),2))</f>
        <v/>
      </c>
      <c r="J221" s="10">
        <f>IF($A221="","",UPPER(TRIM($A221))&amp;"|"&amp;UPPER(SUBSTITUTE(TRIM($C221)," ","")))</f>
        <v/>
      </c>
      <c r="K221" s="9">
        <f>IF($J221="","",SUMIFS('GSTR-2B'!$I:$I,'GSTR-2B'!$J:$J,$J221))</f>
        <v/>
      </c>
      <c r="L221" s="9">
        <f>IF($J221="","",ROUND($I221-$K221,2))</f>
        <v/>
      </c>
      <c r="M221" s="11">
        <f>IF($J221="","",IF(COUNTIFS('GSTR-2B'!$J:$J,$J221)=0,"Missing in 2B",IF(ABS($L221)&lt;=Summary!$B$4,"Matched","Value mismatch")))</f>
        <v/>
      </c>
    </row>
    <row r="222">
      <c r="A222" s="6" t="n"/>
      <c r="B222" s="6" t="n"/>
      <c r="C222" s="6" t="n"/>
      <c r="D222" s="7" t="n"/>
      <c r="E222" s="8" t="n"/>
      <c r="F222" s="8" t="n"/>
      <c r="G222" s="8" t="n"/>
      <c r="H222" s="8" t="n"/>
      <c r="I222" s="9">
        <f>IF($A222="","",ROUND(SUM($F222:$H222),2))</f>
        <v/>
      </c>
      <c r="J222" s="10">
        <f>IF($A222="","",UPPER(TRIM($A222))&amp;"|"&amp;UPPER(SUBSTITUTE(TRIM($C222)," ","")))</f>
        <v/>
      </c>
      <c r="K222" s="9">
        <f>IF($J222="","",SUMIFS('GSTR-2B'!$I:$I,'GSTR-2B'!$J:$J,$J222))</f>
        <v/>
      </c>
      <c r="L222" s="9">
        <f>IF($J222="","",ROUND($I222-$K222,2))</f>
        <v/>
      </c>
      <c r="M222" s="11">
        <f>IF($J222="","",IF(COUNTIFS('GSTR-2B'!$J:$J,$J222)=0,"Missing in 2B",IF(ABS($L222)&lt;=Summary!$B$4,"Matched","Value mismatch")))</f>
        <v/>
      </c>
    </row>
    <row r="223">
      <c r="A223" s="6" t="n"/>
      <c r="B223" s="6" t="n"/>
      <c r="C223" s="6" t="n"/>
      <c r="D223" s="7" t="n"/>
      <c r="E223" s="8" t="n"/>
      <c r="F223" s="8" t="n"/>
      <c r="G223" s="8" t="n"/>
      <c r="H223" s="8" t="n"/>
      <c r="I223" s="9">
        <f>IF($A223="","",ROUND(SUM($F223:$H223),2))</f>
        <v/>
      </c>
      <c r="J223" s="10">
        <f>IF($A223="","",UPPER(TRIM($A223))&amp;"|"&amp;UPPER(SUBSTITUTE(TRIM($C223)," ","")))</f>
        <v/>
      </c>
      <c r="K223" s="9">
        <f>IF($J223="","",SUMIFS('GSTR-2B'!$I:$I,'GSTR-2B'!$J:$J,$J223))</f>
        <v/>
      </c>
      <c r="L223" s="9">
        <f>IF($J223="","",ROUND($I223-$K223,2))</f>
        <v/>
      </c>
      <c r="M223" s="11">
        <f>IF($J223="","",IF(COUNTIFS('GSTR-2B'!$J:$J,$J223)=0,"Missing in 2B",IF(ABS($L223)&lt;=Summary!$B$4,"Matched","Value mismatch")))</f>
        <v/>
      </c>
    </row>
    <row r="224">
      <c r="A224" s="6" t="n"/>
      <c r="B224" s="6" t="n"/>
      <c r="C224" s="6" t="n"/>
      <c r="D224" s="7" t="n"/>
      <c r="E224" s="8" t="n"/>
      <c r="F224" s="8" t="n"/>
      <c r="G224" s="8" t="n"/>
      <c r="H224" s="8" t="n"/>
      <c r="I224" s="9">
        <f>IF($A224="","",ROUND(SUM($F224:$H224),2))</f>
        <v/>
      </c>
      <c r="J224" s="10">
        <f>IF($A224="","",UPPER(TRIM($A224))&amp;"|"&amp;UPPER(SUBSTITUTE(TRIM($C224)," ","")))</f>
        <v/>
      </c>
      <c r="K224" s="9">
        <f>IF($J224="","",SUMIFS('GSTR-2B'!$I:$I,'GSTR-2B'!$J:$J,$J224))</f>
        <v/>
      </c>
      <c r="L224" s="9">
        <f>IF($J224="","",ROUND($I224-$K224,2))</f>
        <v/>
      </c>
      <c r="M224" s="11">
        <f>IF($J224="","",IF(COUNTIFS('GSTR-2B'!$J:$J,$J224)=0,"Missing in 2B",IF(ABS($L224)&lt;=Summary!$B$4,"Matched","Value mismatch")))</f>
        <v/>
      </c>
    </row>
    <row r="225">
      <c r="A225" s="6" t="n"/>
      <c r="B225" s="6" t="n"/>
      <c r="C225" s="6" t="n"/>
      <c r="D225" s="7" t="n"/>
      <c r="E225" s="8" t="n"/>
      <c r="F225" s="8" t="n"/>
      <c r="G225" s="8" t="n"/>
      <c r="H225" s="8" t="n"/>
      <c r="I225" s="9">
        <f>IF($A225="","",ROUND(SUM($F225:$H225),2))</f>
        <v/>
      </c>
      <c r="J225" s="10">
        <f>IF($A225="","",UPPER(TRIM($A225))&amp;"|"&amp;UPPER(SUBSTITUTE(TRIM($C225)," ","")))</f>
        <v/>
      </c>
      <c r="K225" s="9">
        <f>IF($J225="","",SUMIFS('GSTR-2B'!$I:$I,'GSTR-2B'!$J:$J,$J225))</f>
        <v/>
      </c>
      <c r="L225" s="9">
        <f>IF($J225="","",ROUND($I225-$K225,2))</f>
        <v/>
      </c>
      <c r="M225" s="11">
        <f>IF($J225="","",IF(COUNTIFS('GSTR-2B'!$J:$J,$J225)=0,"Missing in 2B",IF(ABS($L225)&lt;=Summary!$B$4,"Matched","Value mismatch")))</f>
        <v/>
      </c>
    </row>
    <row r="226">
      <c r="A226" s="6" t="n"/>
      <c r="B226" s="6" t="n"/>
      <c r="C226" s="6" t="n"/>
      <c r="D226" s="7" t="n"/>
      <c r="E226" s="8" t="n"/>
      <c r="F226" s="8" t="n"/>
      <c r="G226" s="8" t="n"/>
      <c r="H226" s="8" t="n"/>
      <c r="I226" s="9">
        <f>IF($A226="","",ROUND(SUM($F226:$H226),2))</f>
        <v/>
      </c>
      <c r="J226" s="10">
        <f>IF($A226="","",UPPER(TRIM($A226))&amp;"|"&amp;UPPER(SUBSTITUTE(TRIM($C226)," ","")))</f>
        <v/>
      </c>
      <c r="K226" s="9">
        <f>IF($J226="","",SUMIFS('GSTR-2B'!$I:$I,'GSTR-2B'!$J:$J,$J226))</f>
        <v/>
      </c>
      <c r="L226" s="9">
        <f>IF($J226="","",ROUND($I226-$K226,2))</f>
        <v/>
      </c>
      <c r="M226" s="11">
        <f>IF($J226="","",IF(COUNTIFS('GSTR-2B'!$J:$J,$J226)=0,"Missing in 2B",IF(ABS($L226)&lt;=Summary!$B$4,"Matched","Value mismatch")))</f>
        <v/>
      </c>
    </row>
    <row r="227">
      <c r="A227" s="6" t="n"/>
      <c r="B227" s="6" t="n"/>
      <c r="C227" s="6" t="n"/>
      <c r="D227" s="7" t="n"/>
      <c r="E227" s="8" t="n"/>
      <c r="F227" s="8" t="n"/>
      <c r="G227" s="8" t="n"/>
      <c r="H227" s="8" t="n"/>
      <c r="I227" s="9">
        <f>IF($A227="","",ROUND(SUM($F227:$H227),2))</f>
        <v/>
      </c>
      <c r="J227" s="10">
        <f>IF($A227="","",UPPER(TRIM($A227))&amp;"|"&amp;UPPER(SUBSTITUTE(TRIM($C227)," ","")))</f>
        <v/>
      </c>
      <c r="K227" s="9">
        <f>IF($J227="","",SUMIFS('GSTR-2B'!$I:$I,'GSTR-2B'!$J:$J,$J227))</f>
        <v/>
      </c>
      <c r="L227" s="9">
        <f>IF($J227="","",ROUND($I227-$K227,2))</f>
        <v/>
      </c>
      <c r="M227" s="11">
        <f>IF($J227="","",IF(COUNTIFS('GSTR-2B'!$J:$J,$J227)=0,"Missing in 2B",IF(ABS($L227)&lt;=Summary!$B$4,"Matched","Value mismatch")))</f>
        <v/>
      </c>
    </row>
    <row r="228">
      <c r="A228" s="6" t="n"/>
      <c r="B228" s="6" t="n"/>
      <c r="C228" s="6" t="n"/>
      <c r="D228" s="7" t="n"/>
      <c r="E228" s="8" t="n"/>
      <c r="F228" s="8" t="n"/>
      <c r="G228" s="8" t="n"/>
      <c r="H228" s="8" t="n"/>
      <c r="I228" s="9">
        <f>IF($A228="","",ROUND(SUM($F228:$H228),2))</f>
        <v/>
      </c>
      <c r="J228" s="10">
        <f>IF($A228="","",UPPER(TRIM($A228))&amp;"|"&amp;UPPER(SUBSTITUTE(TRIM($C228)," ","")))</f>
        <v/>
      </c>
      <c r="K228" s="9">
        <f>IF($J228="","",SUMIFS('GSTR-2B'!$I:$I,'GSTR-2B'!$J:$J,$J228))</f>
        <v/>
      </c>
      <c r="L228" s="9">
        <f>IF($J228="","",ROUND($I228-$K228,2))</f>
        <v/>
      </c>
      <c r="M228" s="11">
        <f>IF($J228="","",IF(COUNTIFS('GSTR-2B'!$J:$J,$J228)=0,"Missing in 2B",IF(ABS($L228)&lt;=Summary!$B$4,"Matched","Value mismatch")))</f>
        <v/>
      </c>
    </row>
    <row r="229">
      <c r="A229" s="6" t="n"/>
      <c r="B229" s="6" t="n"/>
      <c r="C229" s="6" t="n"/>
      <c r="D229" s="7" t="n"/>
      <c r="E229" s="8" t="n"/>
      <c r="F229" s="8" t="n"/>
      <c r="G229" s="8" t="n"/>
      <c r="H229" s="8" t="n"/>
      <c r="I229" s="9">
        <f>IF($A229="","",ROUND(SUM($F229:$H229),2))</f>
        <v/>
      </c>
      <c r="J229" s="10">
        <f>IF($A229="","",UPPER(TRIM($A229))&amp;"|"&amp;UPPER(SUBSTITUTE(TRIM($C229)," ","")))</f>
        <v/>
      </c>
      <c r="K229" s="9">
        <f>IF($J229="","",SUMIFS('GSTR-2B'!$I:$I,'GSTR-2B'!$J:$J,$J229))</f>
        <v/>
      </c>
      <c r="L229" s="9">
        <f>IF($J229="","",ROUND($I229-$K229,2))</f>
        <v/>
      </c>
      <c r="M229" s="11">
        <f>IF($J229="","",IF(COUNTIFS('GSTR-2B'!$J:$J,$J229)=0,"Missing in 2B",IF(ABS($L229)&lt;=Summary!$B$4,"Matched","Value mismatch")))</f>
        <v/>
      </c>
    </row>
    <row r="230">
      <c r="A230" s="6" t="n"/>
      <c r="B230" s="6" t="n"/>
      <c r="C230" s="6" t="n"/>
      <c r="D230" s="7" t="n"/>
      <c r="E230" s="8" t="n"/>
      <c r="F230" s="8" t="n"/>
      <c r="G230" s="8" t="n"/>
      <c r="H230" s="8" t="n"/>
      <c r="I230" s="9">
        <f>IF($A230="","",ROUND(SUM($F230:$H230),2))</f>
        <v/>
      </c>
      <c r="J230" s="10">
        <f>IF($A230="","",UPPER(TRIM($A230))&amp;"|"&amp;UPPER(SUBSTITUTE(TRIM($C230)," ","")))</f>
        <v/>
      </c>
      <c r="K230" s="9">
        <f>IF($J230="","",SUMIFS('GSTR-2B'!$I:$I,'GSTR-2B'!$J:$J,$J230))</f>
        <v/>
      </c>
      <c r="L230" s="9">
        <f>IF($J230="","",ROUND($I230-$K230,2))</f>
        <v/>
      </c>
      <c r="M230" s="11">
        <f>IF($J230="","",IF(COUNTIFS('GSTR-2B'!$J:$J,$J230)=0,"Missing in 2B",IF(ABS($L230)&lt;=Summary!$B$4,"Matched","Value mismatch")))</f>
        <v/>
      </c>
    </row>
    <row r="231">
      <c r="A231" s="6" t="n"/>
      <c r="B231" s="6" t="n"/>
      <c r="C231" s="6" t="n"/>
      <c r="D231" s="7" t="n"/>
      <c r="E231" s="8" t="n"/>
      <c r="F231" s="8" t="n"/>
      <c r="G231" s="8" t="n"/>
      <c r="H231" s="8" t="n"/>
      <c r="I231" s="9">
        <f>IF($A231="","",ROUND(SUM($F231:$H231),2))</f>
        <v/>
      </c>
      <c r="J231" s="10">
        <f>IF($A231="","",UPPER(TRIM($A231))&amp;"|"&amp;UPPER(SUBSTITUTE(TRIM($C231)," ","")))</f>
        <v/>
      </c>
      <c r="K231" s="9">
        <f>IF($J231="","",SUMIFS('GSTR-2B'!$I:$I,'GSTR-2B'!$J:$J,$J231))</f>
        <v/>
      </c>
      <c r="L231" s="9">
        <f>IF($J231="","",ROUND($I231-$K231,2))</f>
        <v/>
      </c>
      <c r="M231" s="11">
        <f>IF($J231="","",IF(COUNTIFS('GSTR-2B'!$J:$J,$J231)=0,"Missing in 2B",IF(ABS($L231)&lt;=Summary!$B$4,"Matched","Value mismatch")))</f>
        <v/>
      </c>
    </row>
    <row r="232">
      <c r="A232" s="6" t="n"/>
      <c r="B232" s="6" t="n"/>
      <c r="C232" s="6" t="n"/>
      <c r="D232" s="7" t="n"/>
      <c r="E232" s="8" t="n"/>
      <c r="F232" s="8" t="n"/>
      <c r="G232" s="8" t="n"/>
      <c r="H232" s="8" t="n"/>
      <c r="I232" s="9">
        <f>IF($A232="","",ROUND(SUM($F232:$H232),2))</f>
        <v/>
      </c>
      <c r="J232" s="10">
        <f>IF($A232="","",UPPER(TRIM($A232))&amp;"|"&amp;UPPER(SUBSTITUTE(TRIM($C232)," ","")))</f>
        <v/>
      </c>
      <c r="K232" s="9">
        <f>IF($J232="","",SUMIFS('GSTR-2B'!$I:$I,'GSTR-2B'!$J:$J,$J232))</f>
        <v/>
      </c>
      <c r="L232" s="9">
        <f>IF($J232="","",ROUND($I232-$K232,2))</f>
        <v/>
      </c>
      <c r="M232" s="11">
        <f>IF($J232="","",IF(COUNTIFS('GSTR-2B'!$J:$J,$J232)=0,"Missing in 2B",IF(ABS($L232)&lt;=Summary!$B$4,"Matched","Value mismatch")))</f>
        <v/>
      </c>
    </row>
    <row r="233">
      <c r="A233" s="6" t="n"/>
      <c r="B233" s="6" t="n"/>
      <c r="C233" s="6" t="n"/>
      <c r="D233" s="7" t="n"/>
      <c r="E233" s="8" t="n"/>
      <c r="F233" s="8" t="n"/>
      <c r="G233" s="8" t="n"/>
      <c r="H233" s="8" t="n"/>
      <c r="I233" s="9">
        <f>IF($A233="","",ROUND(SUM($F233:$H233),2))</f>
        <v/>
      </c>
      <c r="J233" s="10">
        <f>IF($A233="","",UPPER(TRIM($A233))&amp;"|"&amp;UPPER(SUBSTITUTE(TRIM($C233)," ","")))</f>
        <v/>
      </c>
      <c r="K233" s="9">
        <f>IF($J233="","",SUMIFS('GSTR-2B'!$I:$I,'GSTR-2B'!$J:$J,$J233))</f>
        <v/>
      </c>
      <c r="L233" s="9">
        <f>IF($J233="","",ROUND($I233-$K233,2))</f>
        <v/>
      </c>
      <c r="M233" s="11">
        <f>IF($J233="","",IF(COUNTIFS('GSTR-2B'!$J:$J,$J233)=0,"Missing in 2B",IF(ABS($L233)&lt;=Summary!$B$4,"Matched","Value mismatch")))</f>
        <v/>
      </c>
    </row>
    <row r="234">
      <c r="A234" s="6" t="n"/>
      <c r="B234" s="6" t="n"/>
      <c r="C234" s="6" t="n"/>
      <c r="D234" s="7" t="n"/>
      <c r="E234" s="8" t="n"/>
      <c r="F234" s="8" t="n"/>
      <c r="G234" s="8" t="n"/>
      <c r="H234" s="8" t="n"/>
      <c r="I234" s="9">
        <f>IF($A234="","",ROUND(SUM($F234:$H234),2))</f>
        <v/>
      </c>
      <c r="J234" s="10">
        <f>IF($A234="","",UPPER(TRIM($A234))&amp;"|"&amp;UPPER(SUBSTITUTE(TRIM($C234)," ","")))</f>
        <v/>
      </c>
      <c r="K234" s="9">
        <f>IF($J234="","",SUMIFS('GSTR-2B'!$I:$I,'GSTR-2B'!$J:$J,$J234))</f>
        <v/>
      </c>
      <c r="L234" s="9">
        <f>IF($J234="","",ROUND($I234-$K234,2))</f>
        <v/>
      </c>
      <c r="M234" s="11">
        <f>IF($J234="","",IF(COUNTIFS('GSTR-2B'!$J:$J,$J234)=0,"Missing in 2B",IF(ABS($L234)&lt;=Summary!$B$4,"Matched","Value mismatch")))</f>
        <v/>
      </c>
    </row>
    <row r="235">
      <c r="A235" s="6" t="n"/>
      <c r="B235" s="6" t="n"/>
      <c r="C235" s="6" t="n"/>
      <c r="D235" s="7" t="n"/>
      <c r="E235" s="8" t="n"/>
      <c r="F235" s="8" t="n"/>
      <c r="G235" s="8" t="n"/>
      <c r="H235" s="8" t="n"/>
      <c r="I235" s="9">
        <f>IF($A235="","",ROUND(SUM($F235:$H235),2))</f>
        <v/>
      </c>
      <c r="J235" s="10">
        <f>IF($A235="","",UPPER(TRIM($A235))&amp;"|"&amp;UPPER(SUBSTITUTE(TRIM($C235)," ","")))</f>
        <v/>
      </c>
      <c r="K235" s="9">
        <f>IF($J235="","",SUMIFS('GSTR-2B'!$I:$I,'GSTR-2B'!$J:$J,$J235))</f>
        <v/>
      </c>
      <c r="L235" s="9">
        <f>IF($J235="","",ROUND($I235-$K235,2))</f>
        <v/>
      </c>
      <c r="M235" s="11">
        <f>IF($J235="","",IF(COUNTIFS('GSTR-2B'!$J:$J,$J235)=0,"Missing in 2B",IF(ABS($L235)&lt;=Summary!$B$4,"Matched","Value mismatch")))</f>
        <v/>
      </c>
    </row>
    <row r="236">
      <c r="A236" s="6" t="n"/>
      <c r="B236" s="6" t="n"/>
      <c r="C236" s="6" t="n"/>
      <c r="D236" s="7" t="n"/>
      <c r="E236" s="8" t="n"/>
      <c r="F236" s="8" t="n"/>
      <c r="G236" s="8" t="n"/>
      <c r="H236" s="8" t="n"/>
      <c r="I236" s="9">
        <f>IF($A236="","",ROUND(SUM($F236:$H236),2))</f>
        <v/>
      </c>
      <c r="J236" s="10">
        <f>IF($A236="","",UPPER(TRIM($A236))&amp;"|"&amp;UPPER(SUBSTITUTE(TRIM($C236)," ","")))</f>
        <v/>
      </c>
      <c r="K236" s="9">
        <f>IF($J236="","",SUMIFS('GSTR-2B'!$I:$I,'GSTR-2B'!$J:$J,$J236))</f>
        <v/>
      </c>
      <c r="L236" s="9">
        <f>IF($J236="","",ROUND($I236-$K236,2))</f>
        <v/>
      </c>
      <c r="M236" s="11">
        <f>IF($J236="","",IF(COUNTIFS('GSTR-2B'!$J:$J,$J236)=0,"Missing in 2B",IF(ABS($L236)&lt;=Summary!$B$4,"Matched","Value mismatch")))</f>
        <v/>
      </c>
    </row>
    <row r="237">
      <c r="A237" s="6" t="n"/>
      <c r="B237" s="6" t="n"/>
      <c r="C237" s="6" t="n"/>
      <c r="D237" s="7" t="n"/>
      <c r="E237" s="8" t="n"/>
      <c r="F237" s="8" t="n"/>
      <c r="G237" s="8" t="n"/>
      <c r="H237" s="8" t="n"/>
      <c r="I237" s="9">
        <f>IF($A237="","",ROUND(SUM($F237:$H237),2))</f>
        <v/>
      </c>
      <c r="J237" s="10">
        <f>IF($A237="","",UPPER(TRIM($A237))&amp;"|"&amp;UPPER(SUBSTITUTE(TRIM($C237)," ","")))</f>
        <v/>
      </c>
      <c r="K237" s="9">
        <f>IF($J237="","",SUMIFS('GSTR-2B'!$I:$I,'GSTR-2B'!$J:$J,$J237))</f>
        <v/>
      </c>
      <c r="L237" s="9">
        <f>IF($J237="","",ROUND($I237-$K237,2))</f>
        <v/>
      </c>
      <c r="M237" s="11">
        <f>IF($J237="","",IF(COUNTIFS('GSTR-2B'!$J:$J,$J237)=0,"Missing in 2B",IF(ABS($L237)&lt;=Summary!$B$4,"Matched","Value mismatch")))</f>
        <v/>
      </c>
    </row>
    <row r="238">
      <c r="A238" s="6" t="n"/>
      <c r="B238" s="6" t="n"/>
      <c r="C238" s="6" t="n"/>
      <c r="D238" s="7" t="n"/>
      <c r="E238" s="8" t="n"/>
      <c r="F238" s="8" t="n"/>
      <c r="G238" s="8" t="n"/>
      <c r="H238" s="8" t="n"/>
      <c r="I238" s="9">
        <f>IF($A238="","",ROUND(SUM($F238:$H238),2))</f>
        <v/>
      </c>
      <c r="J238" s="10">
        <f>IF($A238="","",UPPER(TRIM($A238))&amp;"|"&amp;UPPER(SUBSTITUTE(TRIM($C238)," ","")))</f>
        <v/>
      </c>
      <c r="K238" s="9">
        <f>IF($J238="","",SUMIFS('GSTR-2B'!$I:$I,'GSTR-2B'!$J:$J,$J238))</f>
        <v/>
      </c>
      <c r="L238" s="9">
        <f>IF($J238="","",ROUND($I238-$K238,2))</f>
        <v/>
      </c>
      <c r="M238" s="11">
        <f>IF($J238="","",IF(COUNTIFS('GSTR-2B'!$J:$J,$J238)=0,"Missing in 2B",IF(ABS($L238)&lt;=Summary!$B$4,"Matched","Value mismatch")))</f>
        <v/>
      </c>
    </row>
    <row r="239">
      <c r="A239" s="6" t="n"/>
      <c r="B239" s="6" t="n"/>
      <c r="C239" s="6" t="n"/>
      <c r="D239" s="7" t="n"/>
      <c r="E239" s="8" t="n"/>
      <c r="F239" s="8" t="n"/>
      <c r="G239" s="8" t="n"/>
      <c r="H239" s="8" t="n"/>
      <c r="I239" s="9">
        <f>IF($A239="","",ROUND(SUM($F239:$H239),2))</f>
        <v/>
      </c>
      <c r="J239" s="10">
        <f>IF($A239="","",UPPER(TRIM($A239))&amp;"|"&amp;UPPER(SUBSTITUTE(TRIM($C239)," ","")))</f>
        <v/>
      </c>
      <c r="K239" s="9">
        <f>IF($J239="","",SUMIFS('GSTR-2B'!$I:$I,'GSTR-2B'!$J:$J,$J239))</f>
        <v/>
      </c>
      <c r="L239" s="9">
        <f>IF($J239="","",ROUND($I239-$K239,2))</f>
        <v/>
      </c>
      <c r="M239" s="11">
        <f>IF($J239="","",IF(COUNTIFS('GSTR-2B'!$J:$J,$J239)=0,"Missing in 2B",IF(ABS($L239)&lt;=Summary!$B$4,"Matched","Value mismatch")))</f>
        <v/>
      </c>
    </row>
    <row r="240">
      <c r="A240" s="6" t="n"/>
      <c r="B240" s="6" t="n"/>
      <c r="C240" s="6" t="n"/>
      <c r="D240" s="7" t="n"/>
      <c r="E240" s="8" t="n"/>
      <c r="F240" s="8" t="n"/>
      <c r="G240" s="8" t="n"/>
      <c r="H240" s="8" t="n"/>
      <c r="I240" s="9">
        <f>IF($A240="","",ROUND(SUM($F240:$H240),2))</f>
        <v/>
      </c>
      <c r="J240" s="10">
        <f>IF($A240="","",UPPER(TRIM($A240))&amp;"|"&amp;UPPER(SUBSTITUTE(TRIM($C240)," ","")))</f>
        <v/>
      </c>
      <c r="K240" s="9">
        <f>IF($J240="","",SUMIFS('GSTR-2B'!$I:$I,'GSTR-2B'!$J:$J,$J240))</f>
        <v/>
      </c>
      <c r="L240" s="9">
        <f>IF($J240="","",ROUND($I240-$K240,2))</f>
        <v/>
      </c>
      <c r="M240" s="11">
        <f>IF($J240="","",IF(COUNTIFS('GSTR-2B'!$J:$J,$J240)=0,"Missing in 2B",IF(ABS($L240)&lt;=Summary!$B$4,"Matched","Value mismatch")))</f>
        <v/>
      </c>
    </row>
    <row r="241">
      <c r="A241" s="6" t="n"/>
      <c r="B241" s="6" t="n"/>
      <c r="C241" s="6" t="n"/>
      <c r="D241" s="7" t="n"/>
      <c r="E241" s="8" t="n"/>
      <c r="F241" s="8" t="n"/>
      <c r="G241" s="8" t="n"/>
      <c r="H241" s="8" t="n"/>
      <c r="I241" s="9">
        <f>IF($A241="","",ROUND(SUM($F241:$H241),2))</f>
        <v/>
      </c>
      <c r="J241" s="10">
        <f>IF($A241="","",UPPER(TRIM($A241))&amp;"|"&amp;UPPER(SUBSTITUTE(TRIM($C241)," ","")))</f>
        <v/>
      </c>
      <c r="K241" s="9">
        <f>IF($J241="","",SUMIFS('GSTR-2B'!$I:$I,'GSTR-2B'!$J:$J,$J241))</f>
        <v/>
      </c>
      <c r="L241" s="9">
        <f>IF($J241="","",ROUND($I241-$K241,2))</f>
        <v/>
      </c>
      <c r="M241" s="11">
        <f>IF($J241="","",IF(COUNTIFS('GSTR-2B'!$J:$J,$J241)=0,"Missing in 2B",IF(ABS($L241)&lt;=Summary!$B$4,"Matched","Value mismatch")))</f>
        <v/>
      </c>
    </row>
    <row r="242">
      <c r="A242" s="6" t="n"/>
      <c r="B242" s="6" t="n"/>
      <c r="C242" s="6" t="n"/>
      <c r="D242" s="7" t="n"/>
      <c r="E242" s="8" t="n"/>
      <c r="F242" s="8" t="n"/>
      <c r="G242" s="8" t="n"/>
      <c r="H242" s="8" t="n"/>
      <c r="I242" s="9">
        <f>IF($A242="","",ROUND(SUM($F242:$H242),2))</f>
        <v/>
      </c>
      <c r="J242" s="10">
        <f>IF($A242="","",UPPER(TRIM($A242))&amp;"|"&amp;UPPER(SUBSTITUTE(TRIM($C242)," ","")))</f>
        <v/>
      </c>
      <c r="K242" s="9">
        <f>IF($J242="","",SUMIFS('GSTR-2B'!$I:$I,'GSTR-2B'!$J:$J,$J242))</f>
        <v/>
      </c>
      <c r="L242" s="9">
        <f>IF($J242="","",ROUND($I242-$K242,2))</f>
        <v/>
      </c>
      <c r="M242" s="11">
        <f>IF($J242="","",IF(COUNTIFS('GSTR-2B'!$J:$J,$J242)=0,"Missing in 2B",IF(ABS($L242)&lt;=Summary!$B$4,"Matched","Value mismatch")))</f>
        <v/>
      </c>
    </row>
    <row r="243">
      <c r="A243" s="6" t="n"/>
      <c r="B243" s="6" t="n"/>
      <c r="C243" s="6" t="n"/>
      <c r="D243" s="7" t="n"/>
      <c r="E243" s="8" t="n"/>
      <c r="F243" s="8" t="n"/>
      <c r="G243" s="8" t="n"/>
      <c r="H243" s="8" t="n"/>
      <c r="I243" s="9">
        <f>IF($A243="","",ROUND(SUM($F243:$H243),2))</f>
        <v/>
      </c>
      <c r="J243" s="10">
        <f>IF($A243="","",UPPER(TRIM($A243))&amp;"|"&amp;UPPER(SUBSTITUTE(TRIM($C243)," ","")))</f>
        <v/>
      </c>
      <c r="K243" s="9">
        <f>IF($J243="","",SUMIFS('GSTR-2B'!$I:$I,'GSTR-2B'!$J:$J,$J243))</f>
        <v/>
      </c>
      <c r="L243" s="9">
        <f>IF($J243="","",ROUND($I243-$K243,2))</f>
        <v/>
      </c>
      <c r="M243" s="11">
        <f>IF($J243="","",IF(COUNTIFS('GSTR-2B'!$J:$J,$J243)=0,"Missing in 2B",IF(ABS($L243)&lt;=Summary!$B$4,"Matched","Value mismatch")))</f>
        <v/>
      </c>
    </row>
    <row r="244">
      <c r="A244" s="6" t="n"/>
      <c r="B244" s="6" t="n"/>
      <c r="C244" s="6" t="n"/>
      <c r="D244" s="7" t="n"/>
      <c r="E244" s="8" t="n"/>
      <c r="F244" s="8" t="n"/>
      <c r="G244" s="8" t="n"/>
      <c r="H244" s="8" t="n"/>
      <c r="I244" s="9">
        <f>IF($A244="","",ROUND(SUM($F244:$H244),2))</f>
        <v/>
      </c>
      <c r="J244" s="10">
        <f>IF($A244="","",UPPER(TRIM($A244))&amp;"|"&amp;UPPER(SUBSTITUTE(TRIM($C244)," ","")))</f>
        <v/>
      </c>
      <c r="K244" s="9">
        <f>IF($J244="","",SUMIFS('GSTR-2B'!$I:$I,'GSTR-2B'!$J:$J,$J244))</f>
        <v/>
      </c>
      <c r="L244" s="9">
        <f>IF($J244="","",ROUND($I244-$K244,2))</f>
        <v/>
      </c>
      <c r="M244" s="11">
        <f>IF($J244="","",IF(COUNTIFS('GSTR-2B'!$J:$J,$J244)=0,"Missing in 2B",IF(ABS($L244)&lt;=Summary!$B$4,"Matched","Value mismatch")))</f>
        <v/>
      </c>
    </row>
    <row r="245">
      <c r="A245" s="6" t="n"/>
      <c r="B245" s="6" t="n"/>
      <c r="C245" s="6" t="n"/>
      <c r="D245" s="7" t="n"/>
      <c r="E245" s="8" t="n"/>
      <c r="F245" s="8" t="n"/>
      <c r="G245" s="8" t="n"/>
      <c r="H245" s="8" t="n"/>
      <c r="I245" s="9">
        <f>IF($A245="","",ROUND(SUM($F245:$H245),2))</f>
        <v/>
      </c>
      <c r="J245" s="10">
        <f>IF($A245="","",UPPER(TRIM($A245))&amp;"|"&amp;UPPER(SUBSTITUTE(TRIM($C245)," ","")))</f>
        <v/>
      </c>
      <c r="K245" s="9">
        <f>IF($J245="","",SUMIFS('GSTR-2B'!$I:$I,'GSTR-2B'!$J:$J,$J245))</f>
        <v/>
      </c>
      <c r="L245" s="9">
        <f>IF($J245="","",ROUND($I245-$K245,2))</f>
        <v/>
      </c>
      <c r="M245" s="11">
        <f>IF($J245="","",IF(COUNTIFS('GSTR-2B'!$J:$J,$J245)=0,"Missing in 2B",IF(ABS($L245)&lt;=Summary!$B$4,"Matched","Value mismatch")))</f>
        <v/>
      </c>
    </row>
    <row r="246">
      <c r="A246" s="6" t="n"/>
      <c r="B246" s="6" t="n"/>
      <c r="C246" s="6" t="n"/>
      <c r="D246" s="7" t="n"/>
      <c r="E246" s="8" t="n"/>
      <c r="F246" s="8" t="n"/>
      <c r="G246" s="8" t="n"/>
      <c r="H246" s="8" t="n"/>
      <c r="I246" s="9">
        <f>IF($A246="","",ROUND(SUM($F246:$H246),2))</f>
        <v/>
      </c>
      <c r="J246" s="10">
        <f>IF($A246="","",UPPER(TRIM($A246))&amp;"|"&amp;UPPER(SUBSTITUTE(TRIM($C246)," ","")))</f>
        <v/>
      </c>
      <c r="K246" s="9">
        <f>IF($J246="","",SUMIFS('GSTR-2B'!$I:$I,'GSTR-2B'!$J:$J,$J246))</f>
        <v/>
      </c>
      <c r="L246" s="9">
        <f>IF($J246="","",ROUND($I246-$K246,2))</f>
        <v/>
      </c>
      <c r="M246" s="11">
        <f>IF($J246="","",IF(COUNTIFS('GSTR-2B'!$J:$J,$J246)=0,"Missing in 2B",IF(ABS($L246)&lt;=Summary!$B$4,"Matched","Value mismatch")))</f>
        <v/>
      </c>
    </row>
    <row r="247">
      <c r="A247" s="6" t="n"/>
      <c r="B247" s="6" t="n"/>
      <c r="C247" s="6" t="n"/>
      <c r="D247" s="7" t="n"/>
      <c r="E247" s="8" t="n"/>
      <c r="F247" s="8" t="n"/>
      <c r="G247" s="8" t="n"/>
      <c r="H247" s="8" t="n"/>
      <c r="I247" s="9">
        <f>IF($A247="","",ROUND(SUM($F247:$H247),2))</f>
        <v/>
      </c>
      <c r="J247" s="10">
        <f>IF($A247="","",UPPER(TRIM($A247))&amp;"|"&amp;UPPER(SUBSTITUTE(TRIM($C247)," ","")))</f>
        <v/>
      </c>
      <c r="K247" s="9">
        <f>IF($J247="","",SUMIFS('GSTR-2B'!$I:$I,'GSTR-2B'!$J:$J,$J247))</f>
        <v/>
      </c>
      <c r="L247" s="9">
        <f>IF($J247="","",ROUND($I247-$K247,2))</f>
        <v/>
      </c>
      <c r="M247" s="11">
        <f>IF($J247="","",IF(COUNTIFS('GSTR-2B'!$J:$J,$J247)=0,"Missing in 2B",IF(ABS($L247)&lt;=Summary!$B$4,"Matched","Value mismatch")))</f>
        <v/>
      </c>
    </row>
    <row r="248">
      <c r="A248" s="6" t="n"/>
      <c r="B248" s="6" t="n"/>
      <c r="C248" s="6" t="n"/>
      <c r="D248" s="7" t="n"/>
      <c r="E248" s="8" t="n"/>
      <c r="F248" s="8" t="n"/>
      <c r="G248" s="8" t="n"/>
      <c r="H248" s="8" t="n"/>
      <c r="I248" s="9">
        <f>IF($A248="","",ROUND(SUM($F248:$H248),2))</f>
        <v/>
      </c>
      <c r="J248" s="10">
        <f>IF($A248="","",UPPER(TRIM($A248))&amp;"|"&amp;UPPER(SUBSTITUTE(TRIM($C248)," ","")))</f>
        <v/>
      </c>
      <c r="K248" s="9">
        <f>IF($J248="","",SUMIFS('GSTR-2B'!$I:$I,'GSTR-2B'!$J:$J,$J248))</f>
        <v/>
      </c>
      <c r="L248" s="9">
        <f>IF($J248="","",ROUND($I248-$K248,2))</f>
        <v/>
      </c>
      <c r="M248" s="11">
        <f>IF($J248="","",IF(COUNTIFS('GSTR-2B'!$J:$J,$J248)=0,"Missing in 2B",IF(ABS($L248)&lt;=Summary!$B$4,"Matched","Value mismatch")))</f>
        <v/>
      </c>
    </row>
    <row r="249">
      <c r="A249" s="6" t="n"/>
      <c r="B249" s="6" t="n"/>
      <c r="C249" s="6" t="n"/>
      <c r="D249" s="7" t="n"/>
      <c r="E249" s="8" t="n"/>
      <c r="F249" s="8" t="n"/>
      <c r="G249" s="8" t="n"/>
      <c r="H249" s="8" t="n"/>
      <c r="I249" s="9">
        <f>IF($A249="","",ROUND(SUM($F249:$H249),2))</f>
        <v/>
      </c>
      <c r="J249" s="10">
        <f>IF($A249="","",UPPER(TRIM($A249))&amp;"|"&amp;UPPER(SUBSTITUTE(TRIM($C249)," ","")))</f>
        <v/>
      </c>
      <c r="K249" s="9">
        <f>IF($J249="","",SUMIFS('GSTR-2B'!$I:$I,'GSTR-2B'!$J:$J,$J249))</f>
        <v/>
      </c>
      <c r="L249" s="9">
        <f>IF($J249="","",ROUND($I249-$K249,2))</f>
        <v/>
      </c>
      <c r="M249" s="11">
        <f>IF($J249="","",IF(COUNTIFS('GSTR-2B'!$J:$J,$J249)=0,"Missing in 2B",IF(ABS($L249)&lt;=Summary!$B$4,"Matched","Value mismatch")))</f>
        <v/>
      </c>
    </row>
    <row r="250">
      <c r="A250" s="6" t="n"/>
      <c r="B250" s="6" t="n"/>
      <c r="C250" s="6" t="n"/>
      <c r="D250" s="7" t="n"/>
      <c r="E250" s="8" t="n"/>
      <c r="F250" s="8" t="n"/>
      <c r="G250" s="8" t="n"/>
      <c r="H250" s="8" t="n"/>
      <c r="I250" s="9">
        <f>IF($A250="","",ROUND(SUM($F250:$H250),2))</f>
        <v/>
      </c>
      <c r="J250" s="10">
        <f>IF($A250="","",UPPER(TRIM($A250))&amp;"|"&amp;UPPER(SUBSTITUTE(TRIM($C250)," ","")))</f>
        <v/>
      </c>
      <c r="K250" s="9">
        <f>IF($J250="","",SUMIFS('GSTR-2B'!$I:$I,'GSTR-2B'!$J:$J,$J250))</f>
        <v/>
      </c>
      <c r="L250" s="9">
        <f>IF($J250="","",ROUND($I250-$K250,2))</f>
        <v/>
      </c>
      <c r="M250" s="11">
        <f>IF($J250="","",IF(COUNTIFS('GSTR-2B'!$J:$J,$J250)=0,"Missing in 2B",IF(ABS($L250)&lt;=Summary!$B$4,"Matched","Value mismatch")))</f>
        <v/>
      </c>
    </row>
    <row r="251">
      <c r="A251" s="6" t="n"/>
      <c r="B251" s="6" t="n"/>
      <c r="C251" s="6" t="n"/>
      <c r="D251" s="7" t="n"/>
      <c r="E251" s="8" t="n"/>
      <c r="F251" s="8" t="n"/>
      <c r="G251" s="8" t="n"/>
      <c r="H251" s="8" t="n"/>
      <c r="I251" s="9">
        <f>IF($A251="","",ROUND(SUM($F251:$H251),2))</f>
        <v/>
      </c>
      <c r="J251" s="10">
        <f>IF($A251="","",UPPER(TRIM($A251))&amp;"|"&amp;UPPER(SUBSTITUTE(TRIM($C251)," ","")))</f>
        <v/>
      </c>
      <c r="K251" s="9">
        <f>IF($J251="","",SUMIFS('GSTR-2B'!$I:$I,'GSTR-2B'!$J:$J,$J251))</f>
        <v/>
      </c>
      <c r="L251" s="9">
        <f>IF($J251="","",ROUND($I251-$K251,2))</f>
        <v/>
      </c>
      <c r="M251" s="11">
        <f>IF($J251="","",IF(COUNTIFS('GSTR-2B'!$J:$J,$J251)=0,"Missing in 2B",IF(ABS($L251)&lt;=Summary!$B$4,"Matched","Value mismatch")))</f>
        <v/>
      </c>
    </row>
    <row r="252">
      <c r="A252" s="6" t="n"/>
      <c r="B252" s="6" t="n"/>
      <c r="C252" s="6" t="n"/>
      <c r="D252" s="7" t="n"/>
      <c r="E252" s="8" t="n"/>
      <c r="F252" s="8" t="n"/>
      <c r="G252" s="8" t="n"/>
      <c r="H252" s="8" t="n"/>
      <c r="I252" s="9">
        <f>IF($A252="","",ROUND(SUM($F252:$H252),2))</f>
        <v/>
      </c>
      <c r="J252" s="10">
        <f>IF($A252="","",UPPER(TRIM($A252))&amp;"|"&amp;UPPER(SUBSTITUTE(TRIM($C252)," ","")))</f>
        <v/>
      </c>
      <c r="K252" s="9">
        <f>IF($J252="","",SUMIFS('GSTR-2B'!$I:$I,'GSTR-2B'!$J:$J,$J252))</f>
        <v/>
      </c>
      <c r="L252" s="9">
        <f>IF($J252="","",ROUND($I252-$K252,2))</f>
        <v/>
      </c>
      <c r="M252" s="11">
        <f>IF($J252="","",IF(COUNTIFS('GSTR-2B'!$J:$J,$J252)=0,"Missing in 2B",IF(ABS($L252)&lt;=Summary!$B$4,"Matched","Value mismatch")))</f>
        <v/>
      </c>
    </row>
    <row r="253">
      <c r="A253" s="6" t="n"/>
      <c r="B253" s="6" t="n"/>
      <c r="C253" s="6" t="n"/>
      <c r="D253" s="7" t="n"/>
      <c r="E253" s="8" t="n"/>
      <c r="F253" s="8" t="n"/>
      <c r="G253" s="8" t="n"/>
      <c r="H253" s="8" t="n"/>
      <c r="I253" s="9">
        <f>IF($A253="","",ROUND(SUM($F253:$H253),2))</f>
        <v/>
      </c>
      <c r="J253" s="10">
        <f>IF($A253="","",UPPER(TRIM($A253))&amp;"|"&amp;UPPER(SUBSTITUTE(TRIM($C253)," ","")))</f>
        <v/>
      </c>
      <c r="K253" s="9">
        <f>IF($J253="","",SUMIFS('GSTR-2B'!$I:$I,'GSTR-2B'!$J:$J,$J253))</f>
        <v/>
      </c>
      <c r="L253" s="9">
        <f>IF($J253="","",ROUND($I253-$K253,2))</f>
        <v/>
      </c>
      <c r="M253" s="11">
        <f>IF($J253="","",IF(COUNTIFS('GSTR-2B'!$J:$J,$J253)=0,"Missing in 2B",IF(ABS($L253)&lt;=Summary!$B$4,"Matched","Value mismatch")))</f>
        <v/>
      </c>
    </row>
    <row r="254">
      <c r="A254" s="6" t="n"/>
      <c r="B254" s="6" t="n"/>
      <c r="C254" s="6" t="n"/>
      <c r="D254" s="7" t="n"/>
      <c r="E254" s="8" t="n"/>
      <c r="F254" s="8" t="n"/>
      <c r="G254" s="8" t="n"/>
      <c r="H254" s="8" t="n"/>
      <c r="I254" s="9">
        <f>IF($A254="","",ROUND(SUM($F254:$H254),2))</f>
        <v/>
      </c>
      <c r="J254" s="10">
        <f>IF($A254="","",UPPER(TRIM($A254))&amp;"|"&amp;UPPER(SUBSTITUTE(TRIM($C254)," ","")))</f>
        <v/>
      </c>
      <c r="K254" s="9">
        <f>IF($J254="","",SUMIFS('GSTR-2B'!$I:$I,'GSTR-2B'!$J:$J,$J254))</f>
        <v/>
      </c>
      <c r="L254" s="9">
        <f>IF($J254="","",ROUND($I254-$K254,2))</f>
        <v/>
      </c>
      <c r="M254" s="11">
        <f>IF($J254="","",IF(COUNTIFS('GSTR-2B'!$J:$J,$J254)=0,"Missing in 2B",IF(ABS($L254)&lt;=Summary!$B$4,"Matched","Value mismatch")))</f>
        <v/>
      </c>
    </row>
    <row r="255">
      <c r="A255" s="6" t="n"/>
      <c r="B255" s="6" t="n"/>
      <c r="C255" s="6" t="n"/>
      <c r="D255" s="7" t="n"/>
      <c r="E255" s="8" t="n"/>
      <c r="F255" s="8" t="n"/>
      <c r="G255" s="8" t="n"/>
      <c r="H255" s="8" t="n"/>
      <c r="I255" s="9">
        <f>IF($A255="","",ROUND(SUM($F255:$H255),2))</f>
        <v/>
      </c>
      <c r="J255" s="10">
        <f>IF($A255="","",UPPER(TRIM($A255))&amp;"|"&amp;UPPER(SUBSTITUTE(TRIM($C255)," ","")))</f>
        <v/>
      </c>
      <c r="K255" s="9">
        <f>IF($J255="","",SUMIFS('GSTR-2B'!$I:$I,'GSTR-2B'!$J:$J,$J255))</f>
        <v/>
      </c>
      <c r="L255" s="9">
        <f>IF($J255="","",ROUND($I255-$K255,2))</f>
        <v/>
      </c>
      <c r="M255" s="11">
        <f>IF($J255="","",IF(COUNTIFS('GSTR-2B'!$J:$J,$J255)=0,"Missing in 2B",IF(ABS($L255)&lt;=Summary!$B$4,"Matched","Value mismatch")))</f>
        <v/>
      </c>
    </row>
    <row r="256">
      <c r="A256" s="6" t="n"/>
      <c r="B256" s="6" t="n"/>
      <c r="C256" s="6" t="n"/>
      <c r="D256" s="7" t="n"/>
      <c r="E256" s="8" t="n"/>
      <c r="F256" s="8" t="n"/>
      <c r="G256" s="8" t="n"/>
      <c r="H256" s="8" t="n"/>
      <c r="I256" s="9">
        <f>IF($A256="","",ROUND(SUM($F256:$H256),2))</f>
        <v/>
      </c>
      <c r="J256" s="10">
        <f>IF($A256="","",UPPER(TRIM($A256))&amp;"|"&amp;UPPER(SUBSTITUTE(TRIM($C256)," ","")))</f>
        <v/>
      </c>
      <c r="K256" s="9">
        <f>IF($J256="","",SUMIFS('GSTR-2B'!$I:$I,'GSTR-2B'!$J:$J,$J256))</f>
        <v/>
      </c>
      <c r="L256" s="9">
        <f>IF($J256="","",ROUND($I256-$K256,2))</f>
        <v/>
      </c>
      <c r="M256" s="11">
        <f>IF($J256="","",IF(COUNTIFS('GSTR-2B'!$J:$J,$J256)=0,"Missing in 2B",IF(ABS($L256)&lt;=Summary!$B$4,"Matched","Value mismatch")))</f>
        <v/>
      </c>
    </row>
    <row r="257">
      <c r="A257" s="6" t="n"/>
      <c r="B257" s="6" t="n"/>
      <c r="C257" s="6" t="n"/>
      <c r="D257" s="7" t="n"/>
      <c r="E257" s="8" t="n"/>
      <c r="F257" s="8" t="n"/>
      <c r="G257" s="8" t="n"/>
      <c r="H257" s="8" t="n"/>
      <c r="I257" s="9">
        <f>IF($A257="","",ROUND(SUM($F257:$H257),2))</f>
        <v/>
      </c>
      <c r="J257" s="10">
        <f>IF($A257="","",UPPER(TRIM($A257))&amp;"|"&amp;UPPER(SUBSTITUTE(TRIM($C257)," ","")))</f>
        <v/>
      </c>
      <c r="K257" s="9">
        <f>IF($J257="","",SUMIFS('GSTR-2B'!$I:$I,'GSTR-2B'!$J:$J,$J257))</f>
        <v/>
      </c>
      <c r="L257" s="9">
        <f>IF($J257="","",ROUND($I257-$K257,2))</f>
        <v/>
      </c>
      <c r="M257" s="11">
        <f>IF($J257="","",IF(COUNTIFS('GSTR-2B'!$J:$J,$J257)=0,"Missing in 2B",IF(ABS($L257)&lt;=Summary!$B$4,"Matched","Value mismatch")))</f>
        <v/>
      </c>
    </row>
    <row r="258">
      <c r="A258" s="6" t="n"/>
      <c r="B258" s="6" t="n"/>
      <c r="C258" s="6" t="n"/>
      <c r="D258" s="7" t="n"/>
      <c r="E258" s="8" t="n"/>
      <c r="F258" s="8" t="n"/>
      <c r="G258" s="8" t="n"/>
      <c r="H258" s="8" t="n"/>
      <c r="I258" s="9">
        <f>IF($A258="","",ROUND(SUM($F258:$H258),2))</f>
        <v/>
      </c>
      <c r="J258" s="10">
        <f>IF($A258="","",UPPER(TRIM($A258))&amp;"|"&amp;UPPER(SUBSTITUTE(TRIM($C258)," ","")))</f>
        <v/>
      </c>
      <c r="K258" s="9">
        <f>IF($J258="","",SUMIFS('GSTR-2B'!$I:$I,'GSTR-2B'!$J:$J,$J258))</f>
        <v/>
      </c>
      <c r="L258" s="9">
        <f>IF($J258="","",ROUND($I258-$K258,2))</f>
        <v/>
      </c>
      <c r="M258" s="11">
        <f>IF($J258="","",IF(COUNTIFS('GSTR-2B'!$J:$J,$J258)=0,"Missing in 2B",IF(ABS($L258)&lt;=Summary!$B$4,"Matched","Value mismatch")))</f>
        <v/>
      </c>
    </row>
    <row r="259">
      <c r="A259" s="6" t="n"/>
      <c r="B259" s="6" t="n"/>
      <c r="C259" s="6" t="n"/>
      <c r="D259" s="7" t="n"/>
      <c r="E259" s="8" t="n"/>
      <c r="F259" s="8" t="n"/>
      <c r="G259" s="8" t="n"/>
      <c r="H259" s="8" t="n"/>
      <c r="I259" s="9">
        <f>IF($A259="","",ROUND(SUM($F259:$H259),2))</f>
        <v/>
      </c>
      <c r="J259" s="10">
        <f>IF($A259="","",UPPER(TRIM($A259))&amp;"|"&amp;UPPER(SUBSTITUTE(TRIM($C259)," ","")))</f>
        <v/>
      </c>
      <c r="K259" s="9">
        <f>IF($J259="","",SUMIFS('GSTR-2B'!$I:$I,'GSTR-2B'!$J:$J,$J259))</f>
        <v/>
      </c>
      <c r="L259" s="9">
        <f>IF($J259="","",ROUND($I259-$K259,2))</f>
        <v/>
      </c>
      <c r="M259" s="11">
        <f>IF($J259="","",IF(COUNTIFS('GSTR-2B'!$J:$J,$J259)=0,"Missing in 2B",IF(ABS($L259)&lt;=Summary!$B$4,"Matched","Value mismatch")))</f>
        <v/>
      </c>
    </row>
    <row r="260">
      <c r="A260" s="6" t="n"/>
      <c r="B260" s="6" t="n"/>
      <c r="C260" s="6" t="n"/>
      <c r="D260" s="7" t="n"/>
      <c r="E260" s="8" t="n"/>
      <c r="F260" s="8" t="n"/>
      <c r="G260" s="8" t="n"/>
      <c r="H260" s="8" t="n"/>
      <c r="I260" s="9">
        <f>IF($A260="","",ROUND(SUM($F260:$H260),2))</f>
        <v/>
      </c>
      <c r="J260" s="10">
        <f>IF($A260="","",UPPER(TRIM($A260))&amp;"|"&amp;UPPER(SUBSTITUTE(TRIM($C260)," ","")))</f>
        <v/>
      </c>
      <c r="K260" s="9">
        <f>IF($J260="","",SUMIFS('GSTR-2B'!$I:$I,'GSTR-2B'!$J:$J,$J260))</f>
        <v/>
      </c>
      <c r="L260" s="9">
        <f>IF($J260="","",ROUND($I260-$K260,2))</f>
        <v/>
      </c>
      <c r="M260" s="11">
        <f>IF($J260="","",IF(COUNTIFS('GSTR-2B'!$J:$J,$J260)=0,"Missing in 2B",IF(ABS($L260)&lt;=Summary!$B$4,"Matched","Value mismatch")))</f>
        <v/>
      </c>
    </row>
    <row r="261">
      <c r="A261" s="6" t="n"/>
      <c r="B261" s="6" t="n"/>
      <c r="C261" s="6" t="n"/>
      <c r="D261" s="7" t="n"/>
      <c r="E261" s="8" t="n"/>
      <c r="F261" s="8" t="n"/>
      <c r="G261" s="8" t="n"/>
      <c r="H261" s="8" t="n"/>
      <c r="I261" s="9">
        <f>IF($A261="","",ROUND(SUM($F261:$H261),2))</f>
        <v/>
      </c>
      <c r="J261" s="10">
        <f>IF($A261="","",UPPER(TRIM($A261))&amp;"|"&amp;UPPER(SUBSTITUTE(TRIM($C261)," ","")))</f>
        <v/>
      </c>
      <c r="K261" s="9">
        <f>IF($J261="","",SUMIFS('GSTR-2B'!$I:$I,'GSTR-2B'!$J:$J,$J261))</f>
        <v/>
      </c>
      <c r="L261" s="9">
        <f>IF($J261="","",ROUND($I261-$K261,2))</f>
        <v/>
      </c>
      <c r="M261" s="11">
        <f>IF($J261="","",IF(COUNTIFS('GSTR-2B'!$J:$J,$J261)=0,"Missing in 2B",IF(ABS($L261)&lt;=Summary!$B$4,"Matched","Value mismatch")))</f>
        <v/>
      </c>
    </row>
    <row r="262">
      <c r="A262" s="6" t="n"/>
      <c r="B262" s="6" t="n"/>
      <c r="C262" s="6" t="n"/>
      <c r="D262" s="7" t="n"/>
      <c r="E262" s="8" t="n"/>
      <c r="F262" s="8" t="n"/>
      <c r="G262" s="8" t="n"/>
      <c r="H262" s="8" t="n"/>
      <c r="I262" s="9">
        <f>IF($A262="","",ROUND(SUM($F262:$H262),2))</f>
        <v/>
      </c>
      <c r="J262" s="10">
        <f>IF($A262="","",UPPER(TRIM($A262))&amp;"|"&amp;UPPER(SUBSTITUTE(TRIM($C262)," ","")))</f>
        <v/>
      </c>
      <c r="K262" s="9">
        <f>IF($J262="","",SUMIFS('GSTR-2B'!$I:$I,'GSTR-2B'!$J:$J,$J262))</f>
        <v/>
      </c>
      <c r="L262" s="9">
        <f>IF($J262="","",ROUND($I262-$K262,2))</f>
        <v/>
      </c>
      <c r="M262" s="11">
        <f>IF($J262="","",IF(COUNTIFS('GSTR-2B'!$J:$J,$J262)=0,"Missing in 2B",IF(ABS($L262)&lt;=Summary!$B$4,"Matched","Value mismatch")))</f>
        <v/>
      </c>
    </row>
    <row r="263">
      <c r="A263" s="6" t="n"/>
      <c r="B263" s="6" t="n"/>
      <c r="C263" s="6" t="n"/>
      <c r="D263" s="7" t="n"/>
      <c r="E263" s="8" t="n"/>
      <c r="F263" s="8" t="n"/>
      <c r="G263" s="8" t="n"/>
      <c r="H263" s="8" t="n"/>
      <c r="I263" s="9">
        <f>IF($A263="","",ROUND(SUM($F263:$H263),2))</f>
        <v/>
      </c>
      <c r="J263" s="10">
        <f>IF($A263="","",UPPER(TRIM($A263))&amp;"|"&amp;UPPER(SUBSTITUTE(TRIM($C263)," ","")))</f>
        <v/>
      </c>
      <c r="K263" s="9">
        <f>IF($J263="","",SUMIFS('GSTR-2B'!$I:$I,'GSTR-2B'!$J:$J,$J263))</f>
        <v/>
      </c>
      <c r="L263" s="9">
        <f>IF($J263="","",ROUND($I263-$K263,2))</f>
        <v/>
      </c>
      <c r="M263" s="11">
        <f>IF($J263="","",IF(COUNTIFS('GSTR-2B'!$J:$J,$J263)=0,"Missing in 2B",IF(ABS($L263)&lt;=Summary!$B$4,"Matched","Value mismatch")))</f>
        <v/>
      </c>
    </row>
    <row r="264">
      <c r="A264" s="6" t="n"/>
      <c r="B264" s="6" t="n"/>
      <c r="C264" s="6" t="n"/>
      <c r="D264" s="7" t="n"/>
      <c r="E264" s="8" t="n"/>
      <c r="F264" s="8" t="n"/>
      <c r="G264" s="8" t="n"/>
      <c r="H264" s="8" t="n"/>
      <c r="I264" s="9">
        <f>IF($A264="","",ROUND(SUM($F264:$H264),2))</f>
        <v/>
      </c>
      <c r="J264" s="10">
        <f>IF($A264="","",UPPER(TRIM($A264))&amp;"|"&amp;UPPER(SUBSTITUTE(TRIM($C264)," ","")))</f>
        <v/>
      </c>
      <c r="K264" s="9">
        <f>IF($J264="","",SUMIFS('GSTR-2B'!$I:$I,'GSTR-2B'!$J:$J,$J264))</f>
        <v/>
      </c>
      <c r="L264" s="9">
        <f>IF($J264="","",ROUND($I264-$K264,2))</f>
        <v/>
      </c>
      <c r="M264" s="11">
        <f>IF($J264="","",IF(COUNTIFS('GSTR-2B'!$J:$J,$J264)=0,"Missing in 2B",IF(ABS($L264)&lt;=Summary!$B$4,"Matched","Value mismatch")))</f>
        <v/>
      </c>
    </row>
    <row r="265">
      <c r="A265" s="6" t="n"/>
      <c r="B265" s="6" t="n"/>
      <c r="C265" s="6" t="n"/>
      <c r="D265" s="7" t="n"/>
      <c r="E265" s="8" t="n"/>
      <c r="F265" s="8" t="n"/>
      <c r="G265" s="8" t="n"/>
      <c r="H265" s="8" t="n"/>
      <c r="I265" s="9">
        <f>IF($A265="","",ROUND(SUM($F265:$H265),2))</f>
        <v/>
      </c>
      <c r="J265" s="10">
        <f>IF($A265="","",UPPER(TRIM($A265))&amp;"|"&amp;UPPER(SUBSTITUTE(TRIM($C265)," ","")))</f>
        <v/>
      </c>
      <c r="K265" s="9">
        <f>IF($J265="","",SUMIFS('GSTR-2B'!$I:$I,'GSTR-2B'!$J:$J,$J265))</f>
        <v/>
      </c>
      <c r="L265" s="9">
        <f>IF($J265="","",ROUND($I265-$K265,2))</f>
        <v/>
      </c>
      <c r="M265" s="11">
        <f>IF($J265="","",IF(COUNTIFS('GSTR-2B'!$J:$J,$J265)=0,"Missing in 2B",IF(ABS($L265)&lt;=Summary!$B$4,"Matched","Value mismatch")))</f>
        <v/>
      </c>
    </row>
    <row r="266">
      <c r="A266" s="6" t="n"/>
      <c r="B266" s="6" t="n"/>
      <c r="C266" s="6" t="n"/>
      <c r="D266" s="7" t="n"/>
      <c r="E266" s="8" t="n"/>
      <c r="F266" s="8" t="n"/>
      <c r="G266" s="8" t="n"/>
      <c r="H266" s="8" t="n"/>
      <c r="I266" s="9">
        <f>IF($A266="","",ROUND(SUM($F266:$H266),2))</f>
        <v/>
      </c>
      <c r="J266" s="10">
        <f>IF($A266="","",UPPER(TRIM($A266))&amp;"|"&amp;UPPER(SUBSTITUTE(TRIM($C266)," ","")))</f>
        <v/>
      </c>
      <c r="K266" s="9">
        <f>IF($J266="","",SUMIFS('GSTR-2B'!$I:$I,'GSTR-2B'!$J:$J,$J266))</f>
        <v/>
      </c>
      <c r="L266" s="9">
        <f>IF($J266="","",ROUND($I266-$K266,2))</f>
        <v/>
      </c>
      <c r="M266" s="11">
        <f>IF($J266="","",IF(COUNTIFS('GSTR-2B'!$J:$J,$J266)=0,"Missing in 2B",IF(ABS($L266)&lt;=Summary!$B$4,"Matched","Value mismatch")))</f>
        <v/>
      </c>
    </row>
    <row r="267">
      <c r="A267" s="6" t="n"/>
      <c r="B267" s="6" t="n"/>
      <c r="C267" s="6" t="n"/>
      <c r="D267" s="7" t="n"/>
      <c r="E267" s="8" t="n"/>
      <c r="F267" s="8" t="n"/>
      <c r="G267" s="8" t="n"/>
      <c r="H267" s="8" t="n"/>
      <c r="I267" s="9">
        <f>IF($A267="","",ROUND(SUM($F267:$H267),2))</f>
        <v/>
      </c>
      <c r="J267" s="10">
        <f>IF($A267="","",UPPER(TRIM($A267))&amp;"|"&amp;UPPER(SUBSTITUTE(TRIM($C267)," ","")))</f>
        <v/>
      </c>
      <c r="K267" s="9">
        <f>IF($J267="","",SUMIFS('GSTR-2B'!$I:$I,'GSTR-2B'!$J:$J,$J267))</f>
        <v/>
      </c>
      <c r="L267" s="9">
        <f>IF($J267="","",ROUND($I267-$K267,2))</f>
        <v/>
      </c>
      <c r="M267" s="11">
        <f>IF($J267="","",IF(COUNTIFS('GSTR-2B'!$J:$J,$J267)=0,"Missing in 2B",IF(ABS($L267)&lt;=Summary!$B$4,"Matched","Value mismatch")))</f>
        <v/>
      </c>
    </row>
    <row r="268">
      <c r="A268" s="6" t="n"/>
      <c r="B268" s="6" t="n"/>
      <c r="C268" s="6" t="n"/>
      <c r="D268" s="7" t="n"/>
      <c r="E268" s="8" t="n"/>
      <c r="F268" s="8" t="n"/>
      <c r="G268" s="8" t="n"/>
      <c r="H268" s="8" t="n"/>
      <c r="I268" s="9">
        <f>IF($A268="","",ROUND(SUM($F268:$H268),2))</f>
        <v/>
      </c>
      <c r="J268" s="10">
        <f>IF($A268="","",UPPER(TRIM($A268))&amp;"|"&amp;UPPER(SUBSTITUTE(TRIM($C268)," ","")))</f>
        <v/>
      </c>
      <c r="K268" s="9">
        <f>IF($J268="","",SUMIFS('GSTR-2B'!$I:$I,'GSTR-2B'!$J:$J,$J268))</f>
        <v/>
      </c>
      <c r="L268" s="9">
        <f>IF($J268="","",ROUND($I268-$K268,2))</f>
        <v/>
      </c>
      <c r="M268" s="11">
        <f>IF($J268="","",IF(COUNTIFS('GSTR-2B'!$J:$J,$J268)=0,"Missing in 2B",IF(ABS($L268)&lt;=Summary!$B$4,"Matched","Value mismatch")))</f>
        <v/>
      </c>
    </row>
    <row r="269">
      <c r="A269" s="6" t="n"/>
      <c r="B269" s="6" t="n"/>
      <c r="C269" s="6" t="n"/>
      <c r="D269" s="7" t="n"/>
      <c r="E269" s="8" t="n"/>
      <c r="F269" s="8" t="n"/>
      <c r="G269" s="8" t="n"/>
      <c r="H269" s="8" t="n"/>
      <c r="I269" s="9">
        <f>IF($A269="","",ROUND(SUM($F269:$H269),2))</f>
        <v/>
      </c>
      <c r="J269" s="10">
        <f>IF($A269="","",UPPER(TRIM($A269))&amp;"|"&amp;UPPER(SUBSTITUTE(TRIM($C269)," ","")))</f>
        <v/>
      </c>
      <c r="K269" s="9">
        <f>IF($J269="","",SUMIFS('GSTR-2B'!$I:$I,'GSTR-2B'!$J:$J,$J269))</f>
        <v/>
      </c>
      <c r="L269" s="9">
        <f>IF($J269="","",ROUND($I269-$K269,2))</f>
        <v/>
      </c>
      <c r="M269" s="11">
        <f>IF($J269="","",IF(COUNTIFS('GSTR-2B'!$J:$J,$J269)=0,"Missing in 2B",IF(ABS($L269)&lt;=Summary!$B$4,"Matched","Value mismatch")))</f>
        <v/>
      </c>
    </row>
    <row r="270">
      <c r="A270" s="6" t="n"/>
      <c r="B270" s="6" t="n"/>
      <c r="C270" s="6" t="n"/>
      <c r="D270" s="7" t="n"/>
      <c r="E270" s="8" t="n"/>
      <c r="F270" s="8" t="n"/>
      <c r="G270" s="8" t="n"/>
      <c r="H270" s="8" t="n"/>
      <c r="I270" s="9">
        <f>IF($A270="","",ROUND(SUM($F270:$H270),2))</f>
        <v/>
      </c>
      <c r="J270" s="10">
        <f>IF($A270="","",UPPER(TRIM($A270))&amp;"|"&amp;UPPER(SUBSTITUTE(TRIM($C270)," ","")))</f>
        <v/>
      </c>
      <c r="K270" s="9">
        <f>IF($J270="","",SUMIFS('GSTR-2B'!$I:$I,'GSTR-2B'!$J:$J,$J270))</f>
        <v/>
      </c>
      <c r="L270" s="9">
        <f>IF($J270="","",ROUND($I270-$K270,2))</f>
        <v/>
      </c>
      <c r="M270" s="11">
        <f>IF($J270="","",IF(COUNTIFS('GSTR-2B'!$J:$J,$J270)=0,"Missing in 2B",IF(ABS($L270)&lt;=Summary!$B$4,"Matched","Value mismatch")))</f>
        <v/>
      </c>
    </row>
    <row r="271">
      <c r="A271" s="6" t="n"/>
      <c r="B271" s="6" t="n"/>
      <c r="C271" s="6" t="n"/>
      <c r="D271" s="7" t="n"/>
      <c r="E271" s="8" t="n"/>
      <c r="F271" s="8" t="n"/>
      <c r="G271" s="8" t="n"/>
      <c r="H271" s="8" t="n"/>
      <c r="I271" s="9">
        <f>IF($A271="","",ROUND(SUM($F271:$H271),2))</f>
        <v/>
      </c>
      <c r="J271" s="10">
        <f>IF($A271="","",UPPER(TRIM($A271))&amp;"|"&amp;UPPER(SUBSTITUTE(TRIM($C271)," ","")))</f>
        <v/>
      </c>
      <c r="K271" s="9">
        <f>IF($J271="","",SUMIFS('GSTR-2B'!$I:$I,'GSTR-2B'!$J:$J,$J271))</f>
        <v/>
      </c>
      <c r="L271" s="9">
        <f>IF($J271="","",ROUND($I271-$K271,2))</f>
        <v/>
      </c>
      <c r="M271" s="11">
        <f>IF($J271="","",IF(COUNTIFS('GSTR-2B'!$J:$J,$J271)=0,"Missing in 2B",IF(ABS($L271)&lt;=Summary!$B$4,"Matched","Value mismatch")))</f>
        <v/>
      </c>
    </row>
    <row r="272">
      <c r="A272" s="6" t="n"/>
      <c r="B272" s="6" t="n"/>
      <c r="C272" s="6" t="n"/>
      <c r="D272" s="7" t="n"/>
      <c r="E272" s="8" t="n"/>
      <c r="F272" s="8" t="n"/>
      <c r="G272" s="8" t="n"/>
      <c r="H272" s="8" t="n"/>
      <c r="I272" s="9">
        <f>IF($A272="","",ROUND(SUM($F272:$H272),2))</f>
        <v/>
      </c>
      <c r="J272" s="10">
        <f>IF($A272="","",UPPER(TRIM($A272))&amp;"|"&amp;UPPER(SUBSTITUTE(TRIM($C272)," ","")))</f>
        <v/>
      </c>
      <c r="K272" s="9">
        <f>IF($J272="","",SUMIFS('GSTR-2B'!$I:$I,'GSTR-2B'!$J:$J,$J272))</f>
        <v/>
      </c>
      <c r="L272" s="9">
        <f>IF($J272="","",ROUND($I272-$K272,2))</f>
        <v/>
      </c>
      <c r="M272" s="11">
        <f>IF($J272="","",IF(COUNTIFS('GSTR-2B'!$J:$J,$J272)=0,"Missing in 2B",IF(ABS($L272)&lt;=Summary!$B$4,"Matched","Value mismatch")))</f>
        <v/>
      </c>
    </row>
    <row r="273">
      <c r="A273" s="6" t="n"/>
      <c r="B273" s="6" t="n"/>
      <c r="C273" s="6" t="n"/>
      <c r="D273" s="7" t="n"/>
      <c r="E273" s="8" t="n"/>
      <c r="F273" s="8" t="n"/>
      <c r="G273" s="8" t="n"/>
      <c r="H273" s="8" t="n"/>
      <c r="I273" s="9">
        <f>IF($A273="","",ROUND(SUM($F273:$H273),2))</f>
        <v/>
      </c>
      <c r="J273" s="10">
        <f>IF($A273="","",UPPER(TRIM($A273))&amp;"|"&amp;UPPER(SUBSTITUTE(TRIM($C273)," ","")))</f>
        <v/>
      </c>
      <c r="K273" s="9">
        <f>IF($J273="","",SUMIFS('GSTR-2B'!$I:$I,'GSTR-2B'!$J:$J,$J273))</f>
        <v/>
      </c>
      <c r="L273" s="9">
        <f>IF($J273="","",ROUND($I273-$K273,2))</f>
        <v/>
      </c>
      <c r="M273" s="11">
        <f>IF($J273="","",IF(COUNTIFS('GSTR-2B'!$J:$J,$J273)=0,"Missing in 2B",IF(ABS($L273)&lt;=Summary!$B$4,"Matched","Value mismatch")))</f>
        <v/>
      </c>
    </row>
    <row r="274">
      <c r="A274" s="6" t="n"/>
      <c r="B274" s="6" t="n"/>
      <c r="C274" s="6" t="n"/>
      <c r="D274" s="7" t="n"/>
      <c r="E274" s="8" t="n"/>
      <c r="F274" s="8" t="n"/>
      <c r="G274" s="8" t="n"/>
      <c r="H274" s="8" t="n"/>
      <c r="I274" s="9">
        <f>IF($A274="","",ROUND(SUM($F274:$H274),2))</f>
        <v/>
      </c>
      <c r="J274" s="10">
        <f>IF($A274="","",UPPER(TRIM($A274))&amp;"|"&amp;UPPER(SUBSTITUTE(TRIM($C274)," ","")))</f>
        <v/>
      </c>
      <c r="K274" s="9">
        <f>IF($J274="","",SUMIFS('GSTR-2B'!$I:$I,'GSTR-2B'!$J:$J,$J274))</f>
        <v/>
      </c>
      <c r="L274" s="9">
        <f>IF($J274="","",ROUND($I274-$K274,2))</f>
        <v/>
      </c>
      <c r="M274" s="11">
        <f>IF($J274="","",IF(COUNTIFS('GSTR-2B'!$J:$J,$J274)=0,"Missing in 2B",IF(ABS($L274)&lt;=Summary!$B$4,"Matched","Value mismatch")))</f>
        <v/>
      </c>
    </row>
    <row r="275">
      <c r="A275" s="6" t="n"/>
      <c r="B275" s="6" t="n"/>
      <c r="C275" s="6" t="n"/>
      <c r="D275" s="7" t="n"/>
      <c r="E275" s="8" t="n"/>
      <c r="F275" s="8" t="n"/>
      <c r="G275" s="8" t="n"/>
      <c r="H275" s="8" t="n"/>
      <c r="I275" s="9">
        <f>IF($A275="","",ROUND(SUM($F275:$H275),2))</f>
        <v/>
      </c>
      <c r="J275" s="10">
        <f>IF($A275="","",UPPER(TRIM($A275))&amp;"|"&amp;UPPER(SUBSTITUTE(TRIM($C275)," ","")))</f>
        <v/>
      </c>
      <c r="K275" s="9">
        <f>IF($J275="","",SUMIFS('GSTR-2B'!$I:$I,'GSTR-2B'!$J:$J,$J275))</f>
        <v/>
      </c>
      <c r="L275" s="9">
        <f>IF($J275="","",ROUND($I275-$K275,2))</f>
        <v/>
      </c>
      <c r="M275" s="11">
        <f>IF($J275="","",IF(COUNTIFS('GSTR-2B'!$J:$J,$J275)=0,"Missing in 2B",IF(ABS($L275)&lt;=Summary!$B$4,"Matched","Value mismatch")))</f>
        <v/>
      </c>
    </row>
    <row r="276">
      <c r="A276" s="6" t="n"/>
      <c r="B276" s="6" t="n"/>
      <c r="C276" s="6" t="n"/>
      <c r="D276" s="7" t="n"/>
      <c r="E276" s="8" t="n"/>
      <c r="F276" s="8" t="n"/>
      <c r="G276" s="8" t="n"/>
      <c r="H276" s="8" t="n"/>
      <c r="I276" s="9">
        <f>IF($A276="","",ROUND(SUM($F276:$H276),2))</f>
        <v/>
      </c>
      <c r="J276" s="10">
        <f>IF($A276="","",UPPER(TRIM($A276))&amp;"|"&amp;UPPER(SUBSTITUTE(TRIM($C276)," ","")))</f>
        <v/>
      </c>
      <c r="K276" s="9">
        <f>IF($J276="","",SUMIFS('GSTR-2B'!$I:$I,'GSTR-2B'!$J:$J,$J276))</f>
        <v/>
      </c>
      <c r="L276" s="9">
        <f>IF($J276="","",ROUND($I276-$K276,2))</f>
        <v/>
      </c>
      <c r="M276" s="11">
        <f>IF($J276="","",IF(COUNTIFS('GSTR-2B'!$J:$J,$J276)=0,"Missing in 2B",IF(ABS($L276)&lt;=Summary!$B$4,"Matched","Value mismatch")))</f>
        <v/>
      </c>
    </row>
    <row r="277">
      <c r="A277" s="6" t="n"/>
      <c r="B277" s="6" t="n"/>
      <c r="C277" s="6" t="n"/>
      <c r="D277" s="7" t="n"/>
      <c r="E277" s="8" t="n"/>
      <c r="F277" s="8" t="n"/>
      <c r="G277" s="8" t="n"/>
      <c r="H277" s="8" t="n"/>
      <c r="I277" s="9">
        <f>IF($A277="","",ROUND(SUM($F277:$H277),2))</f>
        <v/>
      </c>
      <c r="J277" s="10">
        <f>IF($A277="","",UPPER(TRIM($A277))&amp;"|"&amp;UPPER(SUBSTITUTE(TRIM($C277)," ","")))</f>
        <v/>
      </c>
      <c r="K277" s="9">
        <f>IF($J277="","",SUMIFS('GSTR-2B'!$I:$I,'GSTR-2B'!$J:$J,$J277))</f>
        <v/>
      </c>
      <c r="L277" s="9">
        <f>IF($J277="","",ROUND($I277-$K277,2))</f>
        <v/>
      </c>
      <c r="M277" s="11">
        <f>IF($J277="","",IF(COUNTIFS('GSTR-2B'!$J:$J,$J277)=0,"Missing in 2B",IF(ABS($L277)&lt;=Summary!$B$4,"Matched","Value mismatch")))</f>
        <v/>
      </c>
    </row>
    <row r="278">
      <c r="A278" s="6" t="n"/>
      <c r="B278" s="6" t="n"/>
      <c r="C278" s="6" t="n"/>
      <c r="D278" s="7" t="n"/>
      <c r="E278" s="8" t="n"/>
      <c r="F278" s="8" t="n"/>
      <c r="G278" s="8" t="n"/>
      <c r="H278" s="8" t="n"/>
      <c r="I278" s="9">
        <f>IF($A278="","",ROUND(SUM($F278:$H278),2))</f>
        <v/>
      </c>
      <c r="J278" s="10">
        <f>IF($A278="","",UPPER(TRIM($A278))&amp;"|"&amp;UPPER(SUBSTITUTE(TRIM($C278)," ","")))</f>
        <v/>
      </c>
      <c r="K278" s="9">
        <f>IF($J278="","",SUMIFS('GSTR-2B'!$I:$I,'GSTR-2B'!$J:$J,$J278))</f>
        <v/>
      </c>
      <c r="L278" s="9">
        <f>IF($J278="","",ROUND($I278-$K278,2))</f>
        <v/>
      </c>
      <c r="M278" s="11">
        <f>IF($J278="","",IF(COUNTIFS('GSTR-2B'!$J:$J,$J278)=0,"Missing in 2B",IF(ABS($L278)&lt;=Summary!$B$4,"Matched","Value mismatch")))</f>
        <v/>
      </c>
    </row>
    <row r="279">
      <c r="A279" s="6" t="n"/>
      <c r="B279" s="6" t="n"/>
      <c r="C279" s="6" t="n"/>
      <c r="D279" s="7" t="n"/>
      <c r="E279" s="8" t="n"/>
      <c r="F279" s="8" t="n"/>
      <c r="G279" s="8" t="n"/>
      <c r="H279" s="8" t="n"/>
      <c r="I279" s="9">
        <f>IF($A279="","",ROUND(SUM($F279:$H279),2))</f>
        <v/>
      </c>
      <c r="J279" s="10">
        <f>IF($A279="","",UPPER(TRIM($A279))&amp;"|"&amp;UPPER(SUBSTITUTE(TRIM($C279)," ","")))</f>
        <v/>
      </c>
      <c r="K279" s="9">
        <f>IF($J279="","",SUMIFS('GSTR-2B'!$I:$I,'GSTR-2B'!$J:$J,$J279))</f>
        <v/>
      </c>
      <c r="L279" s="9">
        <f>IF($J279="","",ROUND($I279-$K279,2))</f>
        <v/>
      </c>
      <c r="M279" s="11">
        <f>IF($J279="","",IF(COUNTIFS('GSTR-2B'!$J:$J,$J279)=0,"Missing in 2B",IF(ABS($L279)&lt;=Summary!$B$4,"Matched","Value mismatch")))</f>
        <v/>
      </c>
    </row>
    <row r="280">
      <c r="A280" s="6" t="n"/>
      <c r="B280" s="6" t="n"/>
      <c r="C280" s="6" t="n"/>
      <c r="D280" s="7" t="n"/>
      <c r="E280" s="8" t="n"/>
      <c r="F280" s="8" t="n"/>
      <c r="G280" s="8" t="n"/>
      <c r="H280" s="8" t="n"/>
      <c r="I280" s="9">
        <f>IF($A280="","",ROUND(SUM($F280:$H280),2))</f>
        <v/>
      </c>
      <c r="J280" s="10">
        <f>IF($A280="","",UPPER(TRIM($A280))&amp;"|"&amp;UPPER(SUBSTITUTE(TRIM($C280)," ","")))</f>
        <v/>
      </c>
      <c r="K280" s="9">
        <f>IF($J280="","",SUMIFS('GSTR-2B'!$I:$I,'GSTR-2B'!$J:$J,$J280))</f>
        <v/>
      </c>
      <c r="L280" s="9">
        <f>IF($J280="","",ROUND($I280-$K280,2))</f>
        <v/>
      </c>
      <c r="M280" s="11">
        <f>IF($J280="","",IF(COUNTIFS('GSTR-2B'!$J:$J,$J280)=0,"Missing in 2B",IF(ABS($L280)&lt;=Summary!$B$4,"Matched","Value mismatch")))</f>
        <v/>
      </c>
    </row>
    <row r="281">
      <c r="A281" s="6" t="n"/>
      <c r="B281" s="6" t="n"/>
      <c r="C281" s="6" t="n"/>
      <c r="D281" s="7" t="n"/>
      <c r="E281" s="8" t="n"/>
      <c r="F281" s="8" t="n"/>
      <c r="G281" s="8" t="n"/>
      <c r="H281" s="8" t="n"/>
      <c r="I281" s="9">
        <f>IF($A281="","",ROUND(SUM($F281:$H281),2))</f>
        <v/>
      </c>
      <c r="J281" s="10">
        <f>IF($A281="","",UPPER(TRIM($A281))&amp;"|"&amp;UPPER(SUBSTITUTE(TRIM($C281)," ","")))</f>
        <v/>
      </c>
      <c r="K281" s="9">
        <f>IF($J281="","",SUMIFS('GSTR-2B'!$I:$I,'GSTR-2B'!$J:$J,$J281))</f>
        <v/>
      </c>
      <c r="L281" s="9">
        <f>IF($J281="","",ROUND($I281-$K281,2))</f>
        <v/>
      </c>
      <c r="M281" s="11">
        <f>IF($J281="","",IF(COUNTIFS('GSTR-2B'!$J:$J,$J281)=0,"Missing in 2B",IF(ABS($L281)&lt;=Summary!$B$4,"Matched","Value mismatch")))</f>
        <v/>
      </c>
    </row>
    <row r="282">
      <c r="A282" s="6" t="n"/>
      <c r="B282" s="6" t="n"/>
      <c r="C282" s="6" t="n"/>
      <c r="D282" s="7" t="n"/>
      <c r="E282" s="8" t="n"/>
      <c r="F282" s="8" t="n"/>
      <c r="G282" s="8" t="n"/>
      <c r="H282" s="8" t="n"/>
      <c r="I282" s="9">
        <f>IF($A282="","",ROUND(SUM($F282:$H282),2))</f>
        <v/>
      </c>
      <c r="J282" s="10">
        <f>IF($A282="","",UPPER(TRIM($A282))&amp;"|"&amp;UPPER(SUBSTITUTE(TRIM($C282)," ","")))</f>
        <v/>
      </c>
      <c r="K282" s="9">
        <f>IF($J282="","",SUMIFS('GSTR-2B'!$I:$I,'GSTR-2B'!$J:$J,$J282))</f>
        <v/>
      </c>
      <c r="L282" s="9">
        <f>IF($J282="","",ROUND($I282-$K282,2))</f>
        <v/>
      </c>
      <c r="M282" s="11">
        <f>IF($J282="","",IF(COUNTIFS('GSTR-2B'!$J:$J,$J282)=0,"Missing in 2B",IF(ABS($L282)&lt;=Summary!$B$4,"Matched","Value mismatch")))</f>
        <v/>
      </c>
    </row>
    <row r="283">
      <c r="A283" s="6" t="n"/>
      <c r="B283" s="6" t="n"/>
      <c r="C283" s="6" t="n"/>
      <c r="D283" s="7" t="n"/>
      <c r="E283" s="8" t="n"/>
      <c r="F283" s="8" t="n"/>
      <c r="G283" s="8" t="n"/>
      <c r="H283" s="8" t="n"/>
      <c r="I283" s="9">
        <f>IF($A283="","",ROUND(SUM($F283:$H283),2))</f>
        <v/>
      </c>
      <c r="J283" s="10">
        <f>IF($A283="","",UPPER(TRIM($A283))&amp;"|"&amp;UPPER(SUBSTITUTE(TRIM($C283)," ","")))</f>
        <v/>
      </c>
      <c r="K283" s="9">
        <f>IF($J283="","",SUMIFS('GSTR-2B'!$I:$I,'GSTR-2B'!$J:$J,$J283))</f>
        <v/>
      </c>
      <c r="L283" s="9">
        <f>IF($J283="","",ROUND($I283-$K283,2))</f>
        <v/>
      </c>
      <c r="M283" s="11">
        <f>IF($J283="","",IF(COUNTIFS('GSTR-2B'!$J:$J,$J283)=0,"Missing in 2B",IF(ABS($L283)&lt;=Summary!$B$4,"Matched","Value mismatch")))</f>
        <v/>
      </c>
    </row>
    <row r="284">
      <c r="A284" s="6" t="n"/>
      <c r="B284" s="6" t="n"/>
      <c r="C284" s="6" t="n"/>
      <c r="D284" s="7" t="n"/>
      <c r="E284" s="8" t="n"/>
      <c r="F284" s="8" t="n"/>
      <c r="G284" s="8" t="n"/>
      <c r="H284" s="8" t="n"/>
      <c r="I284" s="9">
        <f>IF($A284="","",ROUND(SUM($F284:$H284),2))</f>
        <v/>
      </c>
      <c r="J284" s="10">
        <f>IF($A284="","",UPPER(TRIM($A284))&amp;"|"&amp;UPPER(SUBSTITUTE(TRIM($C284)," ","")))</f>
        <v/>
      </c>
      <c r="K284" s="9">
        <f>IF($J284="","",SUMIFS('GSTR-2B'!$I:$I,'GSTR-2B'!$J:$J,$J284))</f>
        <v/>
      </c>
      <c r="L284" s="9">
        <f>IF($J284="","",ROUND($I284-$K284,2))</f>
        <v/>
      </c>
      <c r="M284" s="11">
        <f>IF($J284="","",IF(COUNTIFS('GSTR-2B'!$J:$J,$J284)=0,"Missing in 2B",IF(ABS($L284)&lt;=Summary!$B$4,"Matched","Value mismatch")))</f>
        <v/>
      </c>
    </row>
    <row r="285">
      <c r="A285" s="6" t="n"/>
      <c r="B285" s="6" t="n"/>
      <c r="C285" s="6" t="n"/>
      <c r="D285" s="7" t="n"/>
      <c r="E285" s="8" t="n"/>
      <c r="F285" s="8" t="n"/>
      <c r="G285" s="8" t="n"/>
      <c r="H285" s="8" t="n"/>
      <c r="I285" s="9">
        <f>IF($A285="","",ROUND(SUM($F285:$H285),2))</f>
        <v/>
      </c>
      <c r="J285" s="10">
        <f>IF($A285="","",UPPER(TRIM($A285))&amp;"|"&amp;UPPER(SUBSTITUTE(TRIM($C285)," ","")))</f>
        <v/>
      </c>
      <c r="K285" s="9">
        <f>IF($J285="","",SUMIFS('GSTR-2B'!$I:$I,'GSTR-2B'!$J:$J,$J285))</f>
        <v/>
      </c>
      <c r="L285" s="9">
        <f>IF($J285="","",ROUND($I285-$K285,2))</f>
        <v/>
      </c>
      <c r="M285" s="11">
        <f>IF($J285="","",IF(COUNTIFS('GSTR-2B'!$J:$J,$J285)=0,"Missing in 2B",IF(ABS($L285)&lt;=Summary!$B$4,"Matched","Value mismatch")))</f>
        <v/>
      </c>
    </row>
    <row r="286">
      <c r="A286" s="6" t="n"/>
      <c r="B286" s="6" t="n"/>
      <c r="C286" s="6" t="n"/>
      <c r="D286" s="7" t="n"/>
      <c r="E286" s="8" t="n"/>
      <c r="F286" s="8" t="n"/>
      <c r="G286" s="8" t="n"/>
      <c r="H286" s="8" t="n"/>
      <c r="I286" s="9">
        <f>IF($A286="","",ROUND(SUM($F286:$H286),2))</f>
        <v/>
      </c>
      <c r="J286" s="10">
        <f>IF($A286="","",UPPER(TRIM($A286))&amp;"|"&amp;UPPER(SUBSTITUTE(TRIM($C286)," ","")))</f>
        <v/>
      </c>
      <c r="K286" s="9">
        <f>IF($J286="","",SUMIFS('GSTR-2B'!$I:$I,'GSTR-2B'!$J:$J,$J286))</f>
        <v/>
      </c>
      <c r="L286" s="9">
        <f>IF($J286="","",ROUND($I286-$K286,2))</f>
        <v/>
      </c>
      <c r="M286" s="11">
        <f>IF($J286="","",IF(COUNTIFS('GSTR-2B'!$J:$J,$J286)=0,"Missing in 2B",IF(ABS($L286)&lt;=Summary!$B$4,"Matched","Value mismatch")))</f>
        <v/>
      </c>
    </row>
    <row r="287">
      <c r="A287" s="6" t="n"/>
      <c r="B287" s="6" t="n"/>
      <c r="C287" s="6" t="n"/>
      <c r="D287" s="7" t="n"/>
      <c r="E287" s="8" t="n"/>
      <c r="F287" s="8" t="n"/>
      <c r="G287" s="8" t="n"/>
      <c r="H287" s="8" t="n"/>
      <c r="I287" s="9">
        <f>IF($A287="","",ROUND(SUM($F287:$H287),2))</f>
        <v/>
      </c>
      <c r="J287" s="10">
        <f>IF($A287="","",UPPER(TRIM($A287))&amp;"|"&amp;UPPER(SUBSTITUTE(TRIM($C287)," ","")))</f>
        <v/>
      </c>
      <c r="K287" s="9">
        <f>IF($J287="","",SUMIFS('GSTR-2B'!$I:$I,'GSTR-2B'!$J:$J,$J287))</f>
        <v/>
      </c>
      <c r="L287" s="9">
        <f>IF($J287="","",ROUND($I287-$K287,2))</f>
        <v/>
      </c>
      <c r="M287" s="11">
        <f>IF($J287="","",IF(COUNTIFS('GSTR-2B'!$J:$J,$J287)=0,"Missing in 2B",IF(ABS($L287)&lt;=Summary!$B$4,"Matched","Value mismatch")))</f>
        <v/>
      </c>
    </row>
    <row r="288">
      <c r="A288" s="6" t="n"/>
      <c r="B288" s="6" t="n"/>
      <c r="C288" s="6" t="n"/>
      <c r="D288" s="7" t="n"/>
      <c r="E288" s="8" t="n"/>
      <c r="F288" s="8" t="n"/>
      <c r="G288" s="8" t="n"/>
      <c r="H288" s="8" t="n"/>
      <c r="I288" s="9">
        <f>IF($A288="","",ROUND(SUM($F288:$H288),2))</f>
        <v/>
      </c>
      <c r="J288" s="10">
        <f>IF($A288="","",UPPER(TRIM($A288))&amp;"|"&amp;UPPER(SUBSTITUTE(TRIM($C288)," ","")))</f>
        <v/>
      </c>
      <c r="K288" s="9">
        <f>IF($J288="","",SUMIFS('GSTR-2B'!$I:$I,'GSTR-2B'!$J:$J,$J288))</f>
        <v/>
      </c>
      <c r="L288" s="9">
        <f>IF($J288="","",ROUND($I288-$K288,2))</f>
        <v/>
      </c>
      <c r="M288" s="11">
        <f>IF($J288="","",IF(COUNTIFS('GSTR-2B'!$J:$J,$J288)=0,"Missing in 2B",IF(ABS($L288)&lt;=Summary!$B$4,"Matched","Value mismatch")))</f>
        <v/>
      </c>
    </row>
    <row r="289">
      <c r="A289" s="6" t="n"/>
      <c r="B289" s="6" t="n"/>
      <c r="C289" s="6" t="n"/>
      <c r="D289" s="7" t="n"/>
      <c r="E289" s="8" t="n"/>
      <c r="F289" s="8" t="n"/>
      <c r="G289" s="8" t="n"/>
      <c r="H289" s="8" t="n"/>
      <c r="I289" s="9">
        <f>IF($A289="","",ROUND(SUM($F289:$H289),2))</f>
        <v/>
      </c>
      <c r="J289" s="10">
        <f>IF($A289="","",UPPER(TRIM($A289))&amp;"|"&amp;UPPER(SUBSTITUTE(TRIM($C289)," ","")))</f>
        <v/>
      </c>
      <c r="K289" s="9">
        <f>IF($J289="","",SUMIFS('GSTR-2B'!$I:$I,'GSTR-2B'!$J:$J,$J289))</f>
        <v/>
      </c>
      <c r="L289" s="9">
        <f>IF($J289="","",ROUND($I289-$K289,2))</f>
        <v/>
      </c>
      <c r="M289" s="11">
        <f>IF($J289="","",IF(COUNTIFS('GSTR-2B'!$J:$J,$J289)=0,"Missing in 2B",IF(ABS($L289)&lt;=Summary!$B$4,"Matched","Value mismatch")))</f>
        <v/>
      </c>
    </row>
    <row r="290">
      <c r="A290" s="6" t="n"/>
      <c r="B290" s="6" t="n"/>
      <c r="C290" s="6" t="n"/>
      <c r="D290" s="7" t="n"/>
      <c r="E290" s="8" t="n"/>
      <c r="F290" s="8" t="n"/>
      <c r="G290" s="8" t="n"/>
      <c r="H290" s="8" t="n"/>
      <c r="I290" s="9">
        <f>IF($A290="","",ROUND(SUM($F290:$H290),2))</f>
        <v/>
      </c>
      <c r="J290" s="10">
        <f>IF($A290="","",UPPER(TRIM($A290))&amp;"|"&amp;UPPER(SUBSTITUTE(TRIM($C290)," ","")))</f>
        <v/>
      </c>
      <c r="K290" s="9">
        <f>IF($J290="","",SUMIFS('GSTR-2B'!$I:$I,'GSTR-2B'!$J:$J,$J290))</f>
        <v/>
      </c>
      <c r="L290" s="9">
        <f>IF($J290="","",ROUND($I290-$K290,2))</f>
        <v/>
      </c>
      <c r="M290" s="11">
        <f>IF($J290="","",IF(COUNTIFS('GSTR-2B'!$J:$J,$J290)=0,"Missing in 2B",IF(ABS($L290)&lt;=Summary!$B$4,"Matched","Value mismatch")))</f>
        <v/>
      </c>
    </row>
    <row r="291">
      <c r="A291" s="6" t="n"/>
      <c r="B291" s="6" t="n"/>
      <c r="C291" s="6" t="n"/>
      <c r="D291" s="7" t="n"/>
      <c r="E291" s="8" t="n"/>
      <c r="F291" s="8" t="n"/>
      <c r="G291" s="8" t="n"/>
      <c r="H291" s="8" t="n"/>
      <c r="I291" s="9">
        <f>IF($A291="","",ROUND(SUM($F291:$H291),2))</f>
        <v/>
      </c>
      <c r="J291" s="10">
        <f>IF($A291="","",UPPER(TRIM($A291))&amp;"|"&amp;UPPER(SUBSTITUTE(TRIM($C291)," ","")))</f>
        <v/>
      </c>
      <c r="K291" s="9">
        <f>IF($J291="","",SUMIFS('GSTR-2B'!$I:$I,'GSTR-2B'!$J:$J,$J291))</f>
        <v/>
      </c>
      <c r="L291" s="9">
        <f>IF($J291="","",ROUND($I291-$K291,2))</f>
        <v/>
      </c>
      <c r="M291" s="11">
        <f>IF($J291="","",IF(COUNTIFS('GSTR-2B'!$J:$J,$J291)=0,"Missing in 2B",IF(ABS($L291)&lt;=Summary!$B$4,"Matched","Value mismatch")))</f>
        <v/>
      </c>
    </row>
    <row r="292">
      <c r="A292" s="6" t="n"/>
      <c r="B292" s="6" t="n"/>
      <c r="C292" s="6" t="n"/>
      <c r="D292" s="7" t="n"/>
      <c r="E292" s="8" t="n"/>
      <c r="F292" s="8" t="n"/>
      <c r="G292" s="8" t="n"/>
      <c r="H292" s="8" t="n"/>
      <c r="I292" s="9">
        <f>IF($A292="","",ROUND(SUM($F292:$H292),2))</f>
        <v/>
      </c>
      <c r="J292" s="10">
        <f>IF($A292="","",UPPER(TRIM($A292))&amp;"|"&amp;UPPER(SUBSTITUTE(TRIM($C292)," ","")))</f>
        <v/>
      </c>
      <c r="K292" s="9">
        <f>IF($J292="","",SUMIFS('GSTR-2B'!$I:$I,'GSTR-2B'!$J:$J,$J292))</f>
        <v/>
      </c>
      <c r="L292" s="9">
        <f>IF($J292="","",ROUND($I292-$K292,2))</f>
        <v/>
      </c>
      <c r="M292" s="11">
        <f>IF($J292="","",IF(COUNTIFS('GSTR-2B'!$J:$J,$J292)=0,"Missing in 2B",IF(ABS($L292)&lt;=Summary!$B$4,"Matched","Value mismatch")))</f>
        <v/>
      </c>
    </row>
    <row r="293">
      <c r="A293" s="6" t="n"/>
      <c r="B293" s="6" t="n"/>
      <c r="C293" s="6" t="n"/>
      <c r="D293" s="7" t="n"/>
      <c r="E293" s="8" t="n"/>
      <c r="F293" s="8" t="n"/>
      <c r="G293" s="8" t="n"/>
      <c r="H293" s="8" t="n"/>
      <c r="I293" s="9">
        <f>IF($A293="","",ROUND(SUM($F293:$H293),2))</f>
        <v/>
      </c>
      <c r="J293" s="10">
        <f>IF($A293="","",UPPER(TRIM($A293))&amp;"|"&amp;UPPER(SUBSTITUTE(TRIM($C293)," ","")))</f>
        <v/>
      </c>
      <c r="K293" s="9">
        <f>IF($J293="","",SUMIFS('GSTR-2B'!$I:$I,'GSTR-2B'!$J:$J,$J293))</f>
        <v/>
      </c>
      <c r="L293" s="9">
        <f>IF($J293="","",ROUND($I293-$K293,2))</f>
        <v/>
      </c>
      <c r="M293" s="11">
        <f>IF($J293="","",IF(COUNTIFS('GSTR-2B'!$J:$J,$J293)=0,"Missing in 2B",IF(ABS($L293)&lt;=Summary!$B$4,"Matched","Value mismatch")))</f>
        <v/>
      </c>
    </row>
    <row r="294">
      <c r="A294" s="6" t="n"/>
      <c r="B294" s="6" t="n"/>
      <c r="C294" s="6" t="n"/>
      <c r="D294" s="7" t="n"/>
      <c r="E294" s="8" t="n"/>
      <c r="F294" s="8" t="n"/>
      <c r="G294" s="8" t="n"/>
      <c r="H294" s="8" t="n"/>
      <c r="I294" s="9">
        <f>IF($A294="","",ROUND(SUM($F294:$H294),2))</f>
        <v/>
      </c>
      <c r="J294" s="10">
        <f>IF($A294="","",UPPER(TRIM($A294))&amp;"|"&amp;UPPER(SUBSTITUTE(TRIM($C294)," ","")))</f>
        <v/>
      </c>
      <c r="K294" s="9">
        <f>IF($J294="","",SUMIFS('GSTR-2B'!$I:$I,'GSTR-2B'!$J:$J,$J294))</f>
        <v/>
      </c>
      <c r="L294" s="9">
        <f>IF($J294="","",ROUND($I294-$K294,2))</f>
        <v/>
      </c>
      <c r="M294" s="11">
        <f>IF($J294="","",IF(COUNTIFS('GSTR-2B'!$J:$J,$J294)=0,"Missing in 2B",IF(ABS($L294)&lt;=Summary!$B$4,"Matched","Value mismatch")))</f>
        <v/>
      </c>
    </row>
    <row r="295">
      <c r="A295" s="6" t="n"/>
      <c r="B295" s="6" t="n"/>
      <c r="C295" s="6" t="n"/>
      <c r="D295" s="7" t="n"/>
      <c r="E295" s="8" t="n"/>
      <c r="F295" s="8" t="n"/>
      <c r="G295" s="8" t="n"/>
      <c r="H295" s="8" t="n"/>
      <c r="I295" s="9">
        <f>IF($A295="","",ROUND(SUM($F295:$H295),2))</f>
        <v/>
      </c>
      <c r="J295" s="10">
        <f>IF($A295="","",UPPER(TRIM($A295))&amp;"|"&amp;UPPER(SUBSTITUTE(TRIM($C295)," ","")))</f>
        <v/>
      </c>
      <c r="K295" s="9">
        <f>IF($J295="","",SUMIFS('GSTR-2B'!$I:$I,'GSTR-2B'!$J:$J,$J295))</f>
        <v/>
      </c>
      <c r="L295" s="9">
        <f>IF($J295="","",ROUND($I295-$K295,2))</f>
        <v/>
      </c>
      <c r="M295" s="11">
        <f>IF($J295="","",IF(COUNTIFS('GSTR-2B'!$J:$J,$J295)=0,"Missing in 2B",IF(ABS($L295)&lt;=Summary!$B$4,"Matched","Value mismatch")))</f>
        <v/>
      </c>
    </row>
    <row r="296">
      <c r="A296" s="6" t="n"/>
      <c r="B296" s="6" t="n"/>
      <c r="C296" s="6" t="n"/>
      <c r="D296" s="7" t="n"/>
      <c r="E296" s="8" t="n"/>
      <c r="F296" s="8" t="n"/>
      <c r="G296" s="8" t="n"/>
      <c r="H296" s="8" t="n"/>
      <c r="I296" s="9">
        <f>IF($A296="","",ROUND(SUM($F296:$H296),2))</f>
        <v/>
      </c>
      <c r="J296" s="10">
        <f>IF($A296="","",UPPER(TRIM($A296))&amp;"|"&amp;UPPER(SUBSTITUTE(TRIM($C296)," ","")))</f>
        <v/>
      </c>
      <c r="K296" s="9">
        <f>IF($J296="","",SUMIFS('GSTR-2B'!$I:$I,'GSTR-2B'!$J:$J,$J296))</f>
        <v/>
      </c>
      <c r="L296" s="9">
        <f>IF($J296="","",ROUND($I296-$K296,2))</f>
        <v/>
      </c>
      <c r="M296" s="11">
        <f>IF($J296="","",IF(COUNTIFS('GSTR-2B'!$J:$J,$J296)=0,"Missing in 2B",IF(ABS($L296)&lt;=Summary!$B$4,"Matched","Value mismatch")))</f>
        <v/>
      </c>
    </row>
    <row r="297">
      <c r="A297" s="6" t="n"/>
      <c r="B297" s="6" t="n"/>
      <c r="C297" s="6" t="n"/>
      <c r="D297" s="7" t="n"/>
      <c r="E297" s="8" t="n"/>
      <c r="F297" s="8" t="n"/>
      <c r="G297" s="8" t="n"/>
      <c r="H297" s="8" t="n"/>
      <c r="I297" s="9">
        <f>IF($A297="","",ROUND(SUM($F297:$H297),2))</f>
        <v/>
      </c>
      <c r="J297" s="10">
        <f>IF($A297="","",UPPER(TRIM($A297))&amp;"|"&amp;UPPER(SUBSTITUTE(TRIM($C297)," ","")))</f>
        <v/>
      </c>
      <c r="K297" s="9">
        <f>IF($J297="","",SUMIFS('GSTR-2B'!$I:$I,'GSTR-2B'!$J:$J,$J297))</f>
        <v/>
      </c>
      <c r="L297" s="9">
        <f>IF($J297="","",ROUND($I297-$K297,2))</f>
        <v/>
      </c>
      <c r="M297" s="11">
        <f>IF($J297="","",IF(COUNTIFS('GSTR-2B'!$J:$J,$J297)=0,"Missing in 2B",IF(ABS($L297)&lt;=Summary!$B$4,"Matched","Value mismatch")))</f>
        <v/>
      </c>
    </row>
    <row r="298">
      <c r="A298" s="6" t="n"/>
      <c r="B298" s="6" t="n"/>
      <c r="C298" s="6" t="n"/>
      <c r="D298" s="7" t="n"/>
      <c r="E298" s="8" t="n"/>
      <c r="F298" s="8" t="n"/>
      <c r="G298" s="8" t="n"/>
      <c r="H298" s="8" t="n"/>
      <c r="I298" s="9">
        <f>IF($A298="","",ROUND(SUM($F298:$H298),2))</f>
        <v/>
      </c>
      <c r="J298" s="10">
        <f>IF($A298="","",UPPER(TRIM($A298))&amp;"|"&amp;UPPER(SUBSTITUTE(TRIM($C298)," ","")))</f>
        <v/>
      </c>
      <c r="K298" s="9">
        <f>IF($J298="","",SUMIFS('GSTR-2B'!$I:$I,'GSTR-2B'!$J:$J,$J298))</f>
        <v/>
      </c>
      <c r="L298" s="9">
        <f>IF($J298="","",ROUND($I298-$K298,2))</f>
        <v/>
      </c>
      <c r="M298" s="11">
        <f>IF($J298="","",IF(COUNTIFS('GSTR-2B'!$J:$J,$J298)=0,"Missing in 2B",IF(ABS($L298)&lt;=Summary!$B$4,"Matched","Value mismatch")))</f>
        <v/>
      </c>
    </row>
    <row r="299">
      <c r="A299" s="6" t="n"/>
      <c r="B299" s="6" t="n"/>
      <c r="C299" s="6" t="n"/>
      <c r="D299" s="7" t="n"/>
      <c r="E299" s="8" t="n"/>
      <c r="F299" s="8" t="n"/>
      <c r="G299" s="8" t="n"/>
      <c r="H299" s="8" t="n"/>
      <c r="I299" s="9">
        <f>IF($A299="","",ROUND(SUM($F299:$H299),2))</f>
        <v/>
      </c>
      <c r="J299" s="10">
        <f>IF($A299="","",UPPER(TRIM($A299))&amp;"|"&amp;UPPER(SUBSTITUTE(TRIM($C299)," ","")))</f>
        <v/>
      </c>
      <c r="K299" s="9">
        <f>IF($J299="","",SUMIFS('GSTR-2B'!$I:$I,'GSTR-2B'!$J:$J,$J299))</f>
        <v/>
      </c>
      <c r="L299" s="9">
        <f>IF($J299="","",ROUND($I299-$K299,2))</f>
        <v/>
      </c>
      <c r="M299" s="11">
        <f>IF($J299="","",IF(COUNTIFS('GSTR-2B'!$J:$J,$J299)=0,"Missing in 2B",IF(ABS($L299)&lt;=Summary!$B$4,"Matched","Value mismatch")))</f>
        <v/>
      </c>
    </row>
    <row r="300">
      <c r="A300" s="6" t="n"/>
      <c r="B300" s="6" t="n"/>
      <c r="C300" s="6" t="n"/>
      <c r="D300" s="7" t="n"/>
      <c r="E300" s="8" t="n"/>
      <c r="F300" s="8" t="n"/>
      <c r="G300" s="8" t="n"/>
      <c r="H300" s="8" t="n"/>
      <c r="I300" s="9">
        <f>IF($A300="","",ROUND(SUM($F300:$H300),2))</f>
        <v/>
      </c>
      <c r="J300" s="10">
        <f>IF($A300="","",UPPER(TRIM($A300))&amp;"|"&amp;UPPER(SUBSTITUTE(TRIM($C300)," ","")))</f>
        <v/>
      </c>
      <c r="K300" s="9">
        <f>IF($J300="","",SUMIFS('GSTR-2B'!$I:$I,'GSTR-2B'!$J:$J,$J300))</f>
        <v/>
      </c>
      <c r="L300" s="9">
        <f>IF($J300="","",ROUND($I300-$K300,2))</f>
        <v/>
      </c>
      <c r="M300" s="11">
        <f>IF($J300="","",IF(COUNTIFS('GSTR-2B'!$J:$J,$J300)=0,"Missing in 2B",IF(ABS($L300)&lt;=Summary!$B$4,"Matched","Value mismatch")))</f>
        <v/>
      </c>
    </row>
    <row r="301">
      <c r="A301" s="6" t="n"/>
      <c r="B301" s="6" t="n"/>
      <c r="C301" s="6" t="n"/>
      <c r="D301" s="7" t="n"/>
      <c r="E301" s="8" t="n"/>
      <c r="F301" s="8" t="n"/>
      <c r="G301" s="8" t="n"/>
      <c r="H301" s="8" t="n"/>
      <c r="I301" s="9">
        <f>IF($A301="","",ROUND(SUM($F301:$H301),2))</f>
        <v/>
      </c>
      <c r="J301" s="10">
        <f>IF($A301="","",UPPER(TRIM($A301))&amp;"|"&amp;UPPER(SUBSTITUTE(TRIM($C301)," ","")))</f>
        <v/>
      </c>
      <c r="K301" s="9">
        <f>IF($J301="","",SUMIFS('GSTR-2B'!$I:$I,'GSTR-2B'!$J:$J,$J301))</f>
        <v/>
      </c>
      <c r="L301" s="9">
        <f>IF($J301="","",ROUND($I301-$K301,2))</f>
        <v/>
      </c>
      <c r="M301" s="11">
        <f>IF($J301="","",IF(COUNTIFS('GSTR-2B'!$J:$J,$J301)=0,"Missing in 2B",IF(ABS($L301)&lt;=Summary!$B$4,"Matched","Value mismatch")))</f>
        <v/>
      </c>
    </row>
    <row r="302">
      <c r="A302" s="6" t="n"/>
      <c r="B302" s="6" t="n"/>
      <c r="C302" s="6" t="n"/>
      <c r="D302" s="7" t="n"/>
      <c r="E302" s="8" t="n"/>
      <c r="F302" s="8" t="n"/>
      <c r="G302" s="8" t="n"/>
      <c r="H302" s="8" t="n"/>
      <c r="I302" s="9">
        <f>IF($A302="","",ROUND(SUM($F302:$H302),2))</f>
        <v/>
      </c>
      <c r="J302" s="10">
        <f>IF($A302="","",UPPER(TRIM($A302))&amp;"|"&amp;UPPER(SUBSTITUTE(TRIM($C302)," ","")))</f>
        <v/>
      </c>
      <c r="K302" s="9">
        <f>IF($J302="","",SUMIFS('GSTR-2B'!$I:$I,'GSTR-2B'!$J:$J,$J302))</f>
        <v/>
      </c>
      <c r="L302" s="9">
        <f>IF($J302="","",ROUND($I302-$K302,2))</f>
        <v/>
      </c>
      <c r="M302" s="11">
        <f>IF($J302="","",IF(COUNTIFS('GSTR-2B'!$J:$J,$J302)=0,"Missing in 2B",IF(ABS($L302)&lt;=Summary!$B$4,"Matched","Value mismatch")))</f>
        <v/>
      </c>
    </row>
    <row r="303">
      <c r="A303" s="6" t="n"/>
      <c r="B303" s="6" t="n"/>
      <c r="C303" s="6" t="n"/>
      <c r="D303" s="7" t="n"/>
      <c r="E303" s="8" t="n"/>
      <c r="F303" s="8" t="n"/>
      <c r="G303" s="8" t="n"/>
      <c r="H303" s="8" t="n"/>
      <c r="I303" s="9">
        <f>IF($A303="","",ROUND(SUM($F303:$H303),2))</f>
        <v/>
      </c>
      <c r="J303" s="10">
        <f>IF($A303="","",UPPER(TRIM($A303))&amp;"|"&amp;UPPER(SUBSTITUTE(TRIM($C303)," ","")))</f>
        <v/>
      </c>
      <c r="K303" s="9">
        <f>IF($J303="","",SUMIFS('GSTR-2B'!$I:$I,'GSTR-2B'!$J:$J,$J303))</f>
        <v/>
      </c>
      <c r="L303" s="9">
        <f>IF($J303="","",ROUND($I303-$K303,2))</f>
        <v/>
      </c>
      <c r="M303" s="11">
        <f>IF($J303="","",IF(COUNTIFS('GSTR-2B'!$J:$J,$J303)=0,"Missing in 2B",IF(ABS($L303)&lt;=Summary!$B$4,"Matched","Value mismatch")))</f>
        <v/>
      </c>
    </row>
    <row r="304">
      <c r="A304" s="6" t="n"/>
      <c r="B304" s="6" t="n"/>
      <c r="C304" s="6" t="n"/>
      <c r="D304" s="7" t="n"/>
      <c r="E304" s="8" t="n"/>
      <c r="F304" s="8" t="n"/>
      <c r="G304" s="8" t="n"/>
      <c r="H304" s="8" t="n"/>
      <c r="I304" s="9">
        <f>IF($A304="","",ROUND(SUM($F304:$H304),2))</f>
        <v/>
      </c>
      <c r="J304" s="10">
        <f>IF($A304="","",UPPER(TRIM($A304))&amp;"|"&amp;UPPER(SUBSTITUTE(TRIM($C304)," ","")))</f>
        <v/>
      </c>
      <c r="K304" s="9">
        <f>IF($J304="","",SUMIFS('GSTR-2B'!$I:$I,'GSTR-2B'!$J:$J,$J304))</f>
        <v/>
      </c>
      <c r="L304" s="9">
        <f>IF($J304="","",ROUND($I304-$K304,2))</f>
        <v/>
      </c>
      <c r="M304" s="11">
        <f>IF($J304="","",IF(COUNTIFS('GSTR-2B'!$J:$J,$J304)=0,"Missing in 2B",IF(ABS($L304)&lt;=Summary!$B$4,"Matched","Value mismatch")))</f>
        <v/>
      </c>
    </row>
    <row r="305">
      <c r="A305" s="6" t="n"/>
      <c r="B305" s="6" t="n"/>
      <c r="C305" s="6" t="n"/>
      <c r="D305" s="7" t="n"/>
      <c r="E305" s="8" t="n"/>
      <c r="F305" s="8" t="n"/>
      <c r="G305" s="8" t="n"/>
      <c r="H305" s="8" t="n"/>
      <c r="I305" s="9">
        <f>IF($A305="","",ROUND(SUM($F305:$H305),2))</f>
        <v/>
      </c>
      <c r="J305" s="10">
        <f>IF($A305="","",UPPER(TRIM($A305))&amp;"|"&amp;UPPER(SUBSTITUTE(TRIM($C305)," ","")))</f>
        <v/>
      </c>
      <c r="K305" s="9">
        <f>IF($J305="","",SUMIFS('GSTR-2B'!$I:$I,'GSTR-2B'!$J:$J,$J305))</f>
        <v/>
      </c>
      <c r="L305" s="9">
        <f>IF($J305="","",ROUND($I305-$K305,2))</f>
        <v/>
      </c>
      <c r="M305" s="11">
        <f>IF($J305="","",IF(COUNTIFS('GSTR-2B'!$J:$J,$J305)=0,"Missing in 2B",IF(ABS($L305)&lt;=Summary!$B$4,"Matched","Value mismatch")))</f>
        <v/>
      </c>
    </row>
    <row r="306">
      <c r="A306" s="6" t="n"/>
      <c r="B306" s="6" t="n"/>
      <c r="C306" s="6" t="n"/>
      <c r="D306" s="7" t="n"/>
      <c r="E306" s="8" t="n"/>
      <c r="F306" s="8" t="n"/>
      <c r="G306" s="8" t="n"/>
      <c r="H306" s="8" t="n"/>
      <c r="I306" s="9">
        <f>IF($A306="","",ROUND(SUM($F306:$H306),2))</f>
        <v/>
      </c>
      <c r="J306" s="10">
        <f>IF($A306="","",UPPER(TRIM($A306))&amp;"|"&amp;UPPER(SUBSTITUTE(TRIM($C306)," ","")))</f>
        <v/>
      </c>
      <c r="K306" s="9">
        <f>IF($J306="","",SUMIFS('GSTR-2B'!$I:$I,'GSTR-2B'!$J:$J,$J306))</f>
        <v/>
      </c>
      <c r="L306" s="9">
        <f>IF($J306="","",ROUND($I306-$K306,2))</f>
        <v/>
      </c>
      <c r="M306" s="11">
        <f>IF($J306="","",IF(COUNTIFS('GSTR-2B'!$J:$J,$J306)=0,"Missing in 2B",IF(ABS($L306)&lt;=Summary!$B$4,"Matched","Value mismatch")))</f>
        <v/>
      </c>
    </row>
    <row r="307">
      <c r="A307" s="6" t="n"/>
      <c r="B307" s="6" t="n"/>
      <c r="C307" s="6" t="n"/>
      <c r="D307" s="7" t="n"/>
      <c r="E307" s="8" t="n"/>
      <c r="F307" s="8" t="n"/>
      <c r="G307" s="8" t="n"/>
      <c r="H307" s="8" t="n"/>
      <c r="I307" s="9">
        <f>IF($A307="","",ROUND(SUM($F307:$H307),2))</f>
        <v/>
      </c>
      <c r="J307" s="10">
        <f>IF($A307="","",UPPER(TRIM($A307))&amp;"|"&amp;UPPER(SUBSTITUTE(TRIM($C307)," ","")))</f>
        <v/>
      </c>
      <c r="K307" s="9">
        <f>IF($J307="","",SUMIFS('GSTR-2B'!$I:$I,'GSTR-2B'!$J:$J,$J307))</f>
        <v/>
      </c>
      <c r="L307" s="9">
        <f>IF($J307="","",ROUND($I307-$K307,2))</f>
        <v/>
      </c>
      <c r="M307" s="11">
        <f>IF($J307="","",IF(COUNTIFS('GSTR-2B'!$J:$J,$J307)=0,"Missing in 2B",IF(ABS($L307)&lt;=Summary!$B$4,"Matched","Value mismatch")))</f>
        <v/>
      </c>
    </row>
    <row r="308">
      <c r="A308" s="6" t="n"/>
      <c r="B308" s="6" t="n"/>
      <c r="C308" s="6" t="n"/>
      <c r="D308" s="7" t="n"/>
      <c r="E308" s="8" t="n"/>
      <c r="F308" s="8" t="n"/>
      <c r="G308" s="8" t="n"/>
      <c r="H308" s="8" t="n"/>
      <c r="I308" s="9">
        <f>IF($A308="","",ROUND(SUM($F308:$H308),2))</f>
        <v/>
      </c>
      <c r="J308" s="10">
        <f>IF($A308="","",UPPER(TRIM($A308))&amp;"|"&amp;UPPER(SUBSTITUTE(TRIM($C308)," ","")))</f>
        <v/>
      </c>
      <c r="K308" s="9">
        <f>IF($J308="","",SUMIFS('GSTR-2B'!$I:$I,'GSTR-2B'!$J:$J,$J308))</f>
        <v/>
      </c>
      <c r="L308" s="9">
        <f>IF($J308="","",ROUND($I308-$K308,2))</f>
        <v/>
      </c>
      <c r="M308" s="11">
        <f>IF($J308="","",IF(COUNTIFS('GSTR-2B'!$J:$J,$J308)=0,"Missing in 2B",IF(ABS($L308)&lt;=Summary!$B$4,"Matched","Value mismatch")))</f>
        <v/>
      </c>
    </row>
    <row r="309">
      <c r="A309" s="6" t="n"/>
      <c r="B309" s="6" t="n"/>
      <c r="C309" s="6" t="n"/>
      <c r="D309" s="7" t="n"/>
      <c r="E309" s="8" t="n"/>
      <c r="F309" s="8" t="n"/>
      <c r="G309" s="8" t="n"/>
      <c r="H309" s="8" t="n"/>
      <c r="I309" s="9">
        <f>IF($A309="","",ROUND(SUM($F309:$H309),2))</f>
        <v/>
      </c>
      <c r="J309" s="10">
        <f>IF($A309="","",UPPER(TRIM($A309))&amp;"|"&amp;UPPER(SUBSTITUTE(TRIM($C309)," ","")))</f>
        <v/>
      </c>
      <c r="K309" s="9">
        <f>IF($J309="","",SUMIFS('GSTR-2B'!$I:$I,'GSTR-2B'!$J:$J,$J309))</f>
        <v/>
      </c>
      <c r="L309" s="9">
        <f>IF($J309="","",ROUND($I309-$K309,2))</f>
        <v/>
      </c>
      <c r="M309" s="11">
        <f>IF($J309="","",IF(COUNTIFS('GSTR-2B'!$J:$J,$J309)=0,"Missing in 2B",IF(ABS($L309)&lt;=Summary!$B$4,"Matched","Value mismatch")))</f>
        <v/>
      </c>
    </row>
    <row r="310">
      <c r="A310" s="6" t="n"/>
      <c r="B310" s="6" t="n"/>
      <c r="C310" s="6" t="n"/>
      <c r="D310" s="7" t="n"/>
      <c r="E310" s="8" t="n"/>
      <c r="F310" s="8" t="n"/>
      <c r="G310" s="8" t="n"/>
      <c r="H310" s="8" t="n"/>
      <c r="I310" s="9">
        <f>IF($A310="","",ROUND(SUM($F310:$H310),2))</f>
        <v/>
      </c>
      <c r="J310" s="10">
        <f>IF($A310="","",UPPER(TRIM($A310))&amp;"|"&amp;UPPER(SUBSTITUTE(TRIM($C310)," ","")))</f>
        <v/>
      </c>
      <c r="K310" s="9">
        <f>IF($J310="","",SUMIFS('GSTR-2B'!$I:$I,'GSTR-2B'!$J:$J,$J310))</f>
        <v/>
      </c>
      <c r="L310" s="9">
        <f>IF($J310="","",ROUND($I310-$K310,2))</f>
        <v/>
      </c>
      <c r="M310" s="11">
        <f>IF($J310="","",IF(COUNTIFS('GSTR-2B'!$J:$J,$J310)=0,"Missing in 2B",IF(ABS($L310)&lt;=Summary!$B$4,"Matched","Value mismatch")))</f>
        <v/>
      </c>
    </row>
    <row r="311">
      <c r="A311" s="6" t="n"/>
      <c r="B311" s="6" t="n"/>
      <c r="C311" s="6" t="n"/>
      <c r="D311" s="7" t="n"/>
      <c r="E311" s="8" t="n"/>
      <c r="F311" s="8" t="n"/>
      <c r="G311" s="8" t="n"/>
      <c r="H311" s="8" t="n"/>
      <c r="I311" s="9">
        <f>IF($A311="","",ROUND(SUM($F311:$H311),2))</f>
        <v/>
      </c>
      <c r="J311" s="10">
        <f>IF($A311="","",UPPER(TRIM($A311))&amp;"|"&amp;UPPER(SUBSTITUTE(TRIM($C311)," ","")))</f>
        <v/>
      </c>
      <c r="K311" s="9">
        <f>IF($J311="","",SUMIFS('GSTR-2B'!$I:$I,'GSTR-2B'!$J:$J,$J311))</f>
        <v/>
      </c>
      <c r="L311" s="9">
        <f>IF($J311="","",ROUND($I311-$K311,2))</f>
        <v/>
      </c>
      <c r="M311" s="11">
        <f>IF($J311="","",IF(COUNTIFS('GSTR-2B'!$J:$J,$J311)=0,"Missing in 2B",IF(ABS($L311)&lt;=Summary!$B$4,"Matched","Value mismatch")))</f>
        <v/>
      </c>
    </row>
    <row r="312">
      <c r="A312" s="6" t="n"/>
      <c r="B312" s="6" t="n"/>
      <c r="C312" s="6" t="n"/>
      <c r="D312" s="7" t="n"/>
      <c r="E312" s="8" t="n"/>
      <c r="F312" s="8" t="n"/>
      <c r="G312" s="8" t="n"/>
      <c r="H312" s="8" t="n"/>
      <c r="I312" s="9">
        <f>IF($A312="","",ROUND(SUM($F312:$H312),2))</f>
        <v/>
      </c>
      <c r="J312" s="10">
        <f>IF($A312="","",UPPER(TRIM($A312))&amp;"|"&amp;UPPER(SUBSTITUTE(TRIM($C312)," ","")))</f>
        <v/>
      </c>
      <c r="K312" s="9">
        <f>IF($J312="","",SUMIFS('GSTR-2B'!$I:$I,'GSTR-2B'!$J:$J,$J312))</f>
        <v/>
      </c>
      <c r="L312" s="9">
        <f>IF($J312="","",ROUND($I312-$K312,2))</f>
        <v/>
      </c>
      <c r="M312" s="11">
        <f>IF($J312="","",IF(COUNTIFS('GSTR-2B'!$J:$J,$J312)=0,"Missing in 2B",IF(ABS($L312)&lt;=Summary!$B$4,"Matched","Value mismatch")))</f>
        <v/>
      </c>
    </row>
    <row r="313">
      <c r="A313" s="6" t="n"/>
      <c r="B313" s="6" t="n"/>
      <c r="C313" s="6" t="n"/>
      <c r="D313" s="7" t="n"/>
      <c r="E313" s="8" t="n"/>
      <c r="F313" s="8" t="n"/>
      <c r="G313" s="8" t="n"/>
      <c r="H313" s="8" t="n"/>
      <c r="I313" s="9">
        <f>IF($A313="","",ROUND(SUM($F313:$H313),2))</f>
        <v/>
      </c>
      <c r="J313" s="10">
        <f>IF($A313="","",UPPER(TRIM($A313))&amp;"|"&amp;UPPER(SUBSTITUTE(TRIM($C313)," ","")))</f>
        <v/>
      </c>
      <c r="K313" s="9">
        <f>IF($J313="","",SUMIFS('GSTR-2B'!$I:$I,'GSTR-2B'!$J:$J,$J313))</f>
        <v/>
      </c>
      <c r="L313" s="9">
        <f>IF($J313="","",ROUND($I313-$K313,2))</f>
        <v/>
      </c>
      <c r="M313" s="11">
        <f>IF($J313="","",IF(COUNTIFS('GSTR-2B'!$J:$J,$J313)=0,"Missing in 2B",IF(ABS($L313)&lt;=Summary!$B$4,"Matched","Value mismatch")))</f>
        <v/>
      </c>
    </row>
    <row r="314">
      <c r="A314" s="6" t="n"/>
      <c r="B314" s="6" t="n"/>
      <c r="C314" s="6" t="n"/>
      <c r="D314" s="7" t="n"/>
      <c r="E314" s="8" t="n"/>
      <c r="F314" s="8" t="n"/>
      <c r="G314" s="8" t="n"/>
      <c r="H314" s="8" t="n"/>
      <c r="I314" s="9">
        <f>IF($A314="","",ROUND(SUM($F314:$H314),2))</f>
        <v/>
      </c>
      <c r="J314" s="10">
        <f>IF($A314="","",UPPER(TRIM($A314))&amp;"|"&amp;UPPER(SUBSTITUTE(TRIM($C314)," ","")))</f>
        <v/>
      </c>
      <c r="K314" s="9">
        <f>IF($J314="","",SUMIFS('GSTR-2B'!$I:$I,'GSTR-2B'!$J:$J,$J314))</f>
        <v/>
      </c>
      <c r="L314" s="9">
        <f>IF($J314="","",ROUND($I314-$K314,2))</f>
        <v/>
      </c>
      <c r="M314" s="11">
        <f>IF($J314="","",IF(COUNTIFS('GSTR-2B'!$J:$J,$J314)=0,"Missing in 2B",IF(ABS($L314)&lt;=Summary!$B$4,"Matched","Value mismatch")))</f>
        <v/>
      </c>
    </row>
    <row r="315">
      <c r="A315" s="6" t="n"/>
      <c r="B315" s="6" t="n"/>
      <c r="C315" s="6" t="n"/>
      <c r="D315" s="7" t="n"/>
      <c r="E315" s="8" t="n"/>
      <c r="F315" s="8" t="n"/>
      <c r="G315" s="8" t="n"/>
      <c r="H315" s="8" t="n"/>
      <c r="I315" s="9">
        <f>IF($A315="","",ROUND(SUM($F315:$H315),2))</f>
        <v/>
      </c>
      <c r="J315" s="10">
        <f>IF($A315="","",UPPER(TRIM($A315))&amp;"|"&amp;UPPER(SUBSTITUTE(TRIM($C315)," ","")))</f>
        <v/>
      </c>
      <c r="K315" s="9">
        <f>IF($J315="","",SUMIFS('GSTR-2B'!$I:$I,'GSTR-2B'!$J:$J,$J315))</f>
        <v/>
      </c>
      <c r="L315" s="9">
        <f>IF($J315="","",ROUND($I315-$K315,2))</f>
        <v/>
      </c>
      <c r="M315" s="11">
        <f>IF($J315="","",IF(COUNTIFS('GSTR-2B'!$J:$J,$J315)=0,"Missing in 2B",IF(ABS($L315)&lt;=Summary!$B$4,"Matched","Value mismatch")))</f>
        <v/>
      </c>
    </row>
    <row r="316">
      <c r="A316" s="6" t="n"/>
      <c r="B316" s="6" t="n"/>
      <c r="C316" s="6" t="n"/>
      <c r="D316" s="7" t="n"/>
      <c r="E316" s="8" t="n"/>
      <c r="F316" s="8" t="n"/>
      <c r="G316" s="8" t="n"/>
      <c r="H316" s="8" t="n"/>
      <c r="I316" s="9">
        <f>IF($A316="","",ROUND(SUM($F316:$H316),2))</f>
        <v/>
      </c>
      <c r="J316" s="10">
        <f>IF($A316="","",UPPER(TRIM($A316))&amp;"|"&amp;UPPER(SUBSTITUTE(TRIM($C316)," ","")))</f>
        <v/>
      </c>
      <c r="K316" s="9">
        <f>IF($J316="","",SUMIFS('GSTR-2B'!$I:$I,'GSTR-2B'!$J:$J,$J316))</f>
        <v/>
      </c>
      <c r="L316" s="9">
        <f>IF($J316="","",ROUND($I316-$K316,2))</f>
        <v/>
      </c>
      <c r="M316" s="11">
        <f>IF($J316="","",IF(COUNTIFS('GSTR-2B'!$J:$J,$J316)=0,"Missing in 2B",IF(ABS($L316)&lt;=Summary!$B$4,"Matched","Value mismatch")))</f>
        <v/>
      </c>
    </row>
    <row r="317">
      <c r="A317" s="6" t="n"/>
      <c r="B317" s="6" t="n"/>
      <c r="C317" s="6" t="n"/>
      <c r="D317" s="7" t="n"/>
      <c r="E317" s="8" t="n"/>
      <c r="F317" s="8" t="n"/>
      <c r="G317" s="8" t="n"/>
      <c r="H317" s="8" t="n"/>
      <c r="I317" s="9">
        <f>IF($A317="","",ROUND(SUM($F317:$H317),2))</f>
        <v/>
      </c>
      <c r="J317" s="10">
        <f>IF($A317="","",UPPER(TRIM($A317))&amp;"|"&amp;UPPER(SUBSTITUTE(TRIM($C317)," ","")))</f>
        <v/>
      </c>
      <c r="K317" s="9">
        <f>IF($J317="","",SUMIFS('GSTR-2B'!$I:$I,'GSTR-2B'!$J:$J,$J317))</f>
        <v/>
      </c>
      <c r="L317" s="9">
        <f>IF($J317="","",ROUND($I317-$K317,2))</f>
        <v/>
      </c>
      <c r="M317" s="11">
        <f>IF($J317="","",IF(COUNTIFS('GSTR-2B'!$J:$J,$J317)=0,"Missing in 2B",IF(ABS($L317)&lt;=Summary!$B$4,"Matched","Value mismatch")))</f>
        <v/>
      </c>
    </row>
    <row r="318">
      <c r="A318" s="6" t="n"/>
      <c r="B318" s="6" t="n"/>
      <c r="C318" s="6" t="n"/>
      <c r="D318" s="7" t="n"/>
      <c r="E318" s="8" t="n"/>
      <c r="F318" s="8" t="n"/>
      <c r="G318" s="8" t="n"/>
      <c r="H318" s="8" t="n"/>
      <c r="I318" s="9">
        <f>IF($A318="","",ROUND(SUM($F318:$H318),2))</f>
        <v/>
      </c>
      <c r="J318" s="10">
        <f>IF($A318="","",UPPER(TRIM($A318))&amp;"|"&amp;UPPER(SUBSTITUTE(TRIM($C318)," ","")))</f>
        <v/>
      </c>
      <c r="K318" s="9">
        <f>IF($J318="","",SUMIFS('GSTR-2B'!$I:$I,'GSTR-2B'!$J:$J,$J318))</f>
        <v/>
      </c>
      <c r="L318" s="9">
        <f>IF($J318="","",ROUND($I318-$K318,2))</f>
        <v/>
      </c>
      <c r="M318" s="11">
        <f>IF($J318="","",IF(COUNTIFS('GSTR-2B'!$J:$J,$J318)=0,"Missing in 2B",IF(ABS($L318)&lt;=Summary!$B$4,"Matched","Value mismatch")))</f>
        <v/>
      </c>
    </row>
    <row r="319">
      <c r="A319" s="6" t="n"/>
      <c r="B319" s="6" t="n"/>
      <c r="C319" s="6" t="n"/>
      <c r="D319" s="7" t="n"/>
      <c r="E319" s="8" t="n"/>
      <c r="F319" s="8" t="n"/>
      <c r="G319" s="8" t="n"/>
      <c r="H319" s="8" t="n"/>
      <c r="I319" s="9">
        <f>IF($A319="","",ROUND(SUM($F319:$H319),2))</f>
        <v/>
      </c>
      <c r="J319" s="10">
        <f>IF($A319="","",UPPER(TRIM($A319))&amp;"|"&amp;UPPER(SUBSTITUTE(TRIM($C319)," ","")))</f>
        <v/>
      </c>
      <c r="K319" s="9">
        <f>IF($J319="","",SUMIFS('GSTR-2B'!$I:$I,'GSTR-2B'!$J:$J,$J319))</f>
        <v/>
      </c>
      <c r="L319" s="9">
        <f>IF($J319="","",ROUND($I319-$K319,2))</f>
        <v/>
      </c>
      <c r="M319" s="11">
        <f>IF($J319="","",IF(COUNTIFS('GSTR-2B'!$J:$J,$J319)=0,"Missing in 2B",IF(ABS($L319)&lt;=Summary!$B$4,"Matched","Value mismatch")))</f>
        <v/>
      </c>
    </row>
    <row r="320">
      <c r="A320" s="6" t="n"/>
      <c r="B320" s="6" t="n"/>
      <c r="C320" s="6" t="n"/>
      <c r="D320" s="7" t="n"/>
      <c r="E320" s="8" t="n"/>
      <c r="F320" s="8" t="n"/>
      <c r="G320" s="8" t="n"/>
      <c r="H320" s="8" t="n"/>
      <c r="I320" s="9">
        <f>IF($A320="","",ROUND(SUM($F320:$H320),2))</f>
        <v/>
      </c>
      <c r="J320" s="10">
        <f>IF($A320="","",UPPER(TRIM($A320))&amp;"|"&amp;UPPER(SUBSTITUTE(TRIM($C320)," ","")))</f>
        <v/>
      </c>
      <c r="K320" s="9">
        <f>IF($J320="","",SUMIFS('GSTR-2B'!$I:$I,'GSTR-2B'!$J:$J,$J320))</f>
        <v/>
      </c>
      <c r="L320" s="9">
        <f>IF($J320="","",ROUND($I320-$K320,2))</f>
        <v/>
      </c>
      <c r="M320" s="11">
        <f>IF($J320="","",IF(COUNTIFS('GSTR-2B'!$J:$J,$J320)=0,"Missing in 2B",IF(ABS($L320)&lt;=Summary!$B$4,"Matched","Value mismatch")))</f>
        <v/>
      </c>
    </row>
    <row r="321">
      <c r="A321" s="6" t="n"/>
      <c r="B321" s="6" t="n"/>
      <c r="C321" s="6" t="n"/>
      <c r="D321" s="7" t="n"/>
      <c r="E321" s="8" t="n"/>
      <c r="F321" s="8" t="n"/>
      <c r="G321" s="8" t="n"/>
      <c r="H321" s="8" t="n"/>
      <c r="I321" s="9">
        <f>IF($A321="","",ROUND(SUM($F321:$H321),2))</f>
        <v/>
      </c>
      <c r="J321" s="10">
        <f>IF($A321="","",UPPER(TRIM($A321))&amp;"|"&amp;UPPER(SUBSTITUTE(TRIM($C321)," ","")))</f>
        <v/>
      </c>
      <c r="K321" s="9">
        <f>IF($J321="","",SUMIFS('GSTR-2B'!$I:$I,'GSTR-2B'!$J:$J,$J321))</f>
        <v/>
      </c>
      <c r="L321" s="9">
        <f>IF($J321="","",ROUND($I321-$K321,2))</f>
        <v/>
      </c>
      <c r="M321" s="11">
        <f>IF($J321="","",IF(COUNTIFS('GSTR-2B'!$J:$J,$J321)=0,"Missing in 2B",IF(ABS($L321)&lt;=Summary!$B$4,"Matched","Value mismatch")))</f>
        <v/>
      </c>
    </row>
    <row r="322">
      <c r="A322" s="6" t="n"/>
      <c r="B322" s="6" t="n"/>
      <c r="C322" s="6" t="n"/>
      <c r="D322" s="7" t="n"/>
      <c r="E322" s="8" t="n"/>
      <c r="F322" s="8" t="n"/>
      <c r="G322" s="8" t="n"/>
      <c r="H322" s="8" t="n"/>
      <c r="I322" s="9">
        <f>IF($A322="","",ROUND(SUM($F322:$H322),2))</f>
        <v/>
      </c>
      <c r="J322" s="10">
        <f>IF($A322="","",UPPER(TRIM($A322))&amp;"|"&amp;UPPER(SUBSTITUTE(TRIM($C322)," ","")))</f>
        <v/>
      </c>
      <c r="K322" s="9">
        <f>IF($J322="","",SUMIFS('GSTR-2B'!$I:$I,'GSTR-2B'!$J:$J,$J322))</f>
        <v/>
      </c>
      <c r="L322" s="9">
        <f>IF($J322="","",ROUND($I322-$K322,2))</f>
        <v/>
      </c>
      <c r="M322" s="11">
        <f>IF($J322="","",IF(COUNTIFS('GSTR-2B'!$J:$J,$J322)=0,"Missing in 2B",IF(ABS($L322)&lt;=Summary!$B$4,"Matched","Value mismatch")))</f>
        <v/>
      </c>
    </row>
    <row r="323">
      <c r="A323" s="6" t="n"/>
      <c r="B323" s="6" t="n"/>
      <c r="C323" s="6" t="n"/>
      <c r="D323" s="7" t="n"/>
      <c r="E323" s="8" t="n"/>
      <c r="F323" s="8" t="n"/>
      <c r="G323" s="8" t="n"/>
      <c r="H323" s="8" t="n"/>
      <c r="I323" s="9">
        <f>IF($A323="","",ROUND(SUM($F323:$H323),2))</f>
        <v/>
      </c>
      <c r="J323" s="10">
        <f>IF($A323="","",UPPER(TRIM($A323))&amp;"|"&amp;UPPER(SUBSTITUTE(TRIM($C323)," ","")))</f>
        <v/>
      </c>
      <c r="K323" s="9">
        <f>IF($J323="","",SUMIFS('GSTR-2B'!$I:$I,'GSTR-2B'!$J:$J,$J323))</f>
        <v/>
      </c>
      <c r="L323" s="9">
        <f>IF($J323="","",ROUND($I323-$K323,2))</f>
        <v/>
      </c>
      <c r="M323" s="11">
        <f>IF($J323="","",IF(COUNTIFS('GSTR-2B'!$J:$J,$J323)=0,"Missing in 2B",IF(ABS($L323)&lt;=Summary!$B$4,"Matched","Value mismatch")))</f>
        <v/>
      </c>
    </row>
    <row r="324">
      <c r="A324" s="6" t="n"/>
      <c r="B324" s="6" t="n"/>
      <c r="C324" s="6" t="n"/>
      <c r="D324" s="7" t="n"/>
      <c r="E324" s="8" t="n"/>
      <c r="F324" s="8" t="n"/>
      <c r="G324" s="8" t="n"/>
      <c r="H324" s="8" t="n"/>
      <c r="I324" s="9">
        <f>IF($A324="","",ROUND(SUM($F324:$H324),2))</f>
        <v/>
      </c>
      <c r="J324" s="10">
        <f>IF($A324="","",UPPER(TRIM($A324))&amp;"|"&amp;UPPER(SUBSTITUTE(TRIM($C324)," ","")))</f>
        <v/>
      </c>
      <c r="K324" s="9">
        <f>IF($J324="","",SUMIFS('GSTR-2B'!$I:$I,'GSTR-2B'!$J:$J,$J324))</f>
        <v/>
      </c>
      <c r="L324" s="9">
        <f>IF($J324="","",ROUND($I324-$K324,2))</f>
        <v/>
      </c>
      <c r="M324" s="11">
        <f>IF($J324="","",IF(COUNTIFS('GSTR-2B'!$J:$J,$J324)=0,"Missing in 2B",IF(ABS($L324)&lt;=Summary!$B$4,"Matched","Value mismatch")))</f>
        <v/>
      </c>
    </row>
    <row r="325">
      <c r="A325" s="6" t="n"/>
      <c r="B325" s="6" t="n"/>
      <c r="C325" s="6" t="n"/>
      <c r="D325" s="7" t="n"/>
      <c r="E325" s="8" t="n"/>
      <c r="F325" s="8" t="n"/>
      <c r="G325" s="8" t="n"/>
      <c r="H325" s="8" t="n"/>
      <c r="I325" s="9">
        <f>IF($A325="","",ROUND(SUM($F325:$H325),2))</f>
        <v/>
      </c>
      <c r="J325" s="10">
        <f>IF($A325="","",UPPER(TRIM($A325))&amp;"|"&amp;UPPER(SUBSTITUTE(TRIM($C325)," ","")))</f>
        <v/>
      </c>
      <c r="K325" s="9">
        <f>IF($J325="","",SUMIFS('GSTR-2B'!$I:$I,'GSTR-2B'!$J:$J,$J325))</f>
        <v/>
      </c>
      <c r="L325" s="9">
        <f>IF($J325="","",ROUND($I325-$K325,2))</f>
        <v/>
      </c>
      <c r="M325" s="11">
        <f>IF($J325="","",IF(COUNTIFS('GSTR-2B'!$J:$J,$J325)=0,"Missing in 2B",IF(ABS($L325)&lt;=Summary!$B$4,"Matched","Value mismatch")))</f>
        <v/>
      </c>
    </row>
    <row r="326">
      <c r="A326" s="6" t="n"/>
      <c r="B326" s="6" t="n"/>
      <c r="C326" s="6" t="n"/>
      <c r="D326" s="7" t="n"/>
      <c r="E326" s="8" t="n"/>
      <c r="F326" s="8" t="n"/>
      <c r="G326" s="8" t="n"/>
      <c r="H326" s="8" t="n"/>
      <c r="I326" s="9">
        <f>IF($A326="","",ROUND(SUM($F326:$H326),2))</f>
        <v/>
      </c>
      <c r="J326" s="10">
        <f>IF($A326="","",UPPER(TRIM($A326))&amp;"|"&amp;UPPER(SUBSTITUTE(TRIM($C326)," ","")))</f>
        <v/>
      </c>
      <c r="K326" s="9">
        <f>IF($J326="","",SUMIFS('GSTR-2B'!$I:$I,'GSTR-2B'!$J:$J,$J326))</f>
        <v/>
      </c>
      <c r="L326" s="9">
        <f>IF($J326="","",ROUND($I326-$K326,2))</f>
        <v/>
      </c>
      <c r="M326" s="11">
        <f>IF($J326="","",IF(COUNTIFS('GSTR-2B'!$J:$J,$J326)=0,"Missing in 2B",IF(ABS($L326)&lt;=Summary!$B$4,"Matched","Value mismatch")))</f>
        <v/>
      </c>
    </row>
    <row r="327">
      <c r="A327" s="6" t="n"/>
      <c r="B327" s="6" t="n"/>
      <c r="C327" s="6" t="n"/>
      <c r="D327" s="7" t="n"/>
      <c r="E327" s="8" t="n"/>
      <c r="F327" s="8" t="n"/>
      <c r="G327" s="8" t="n"/>
      <c r="H327" s="8" t="n"/>
      <c r="I327" s="9">
        <f>IF($A327="","",ROUND(SUM($F327:$H327),2))</f>
        <v/>
      </c>
      <c r="J327" s="10">
        <f>IF($A327="","",UPPER(TRIM($A327))&amp;"|"&amp;UPPER(SUBSTITUTE(TRIM($C327)," ","")))</f>
        <v/>
      </c>
      <c r="K327" s="9">
        <f>IF($J327="","",SUMIFS('GSTR-2B'!$I:$I,'GSTR-2B'!$J:$J,$J327))</f>
        <v/>
      </c>
      <c r="L327" s="9">
        <f>IF($J327="","",ROUND($I327-$K327,2))</f>
        <v/>
      </c>
      <c r="M327" s="11">
        <f>IF($J327="","",IF(COUNTIFS('GSTR-2B'!$J:$J,$J327)=0,"Missing in 2B",IF(ABS($L327)&lt;=Summary!$B$4,"Matched","Value mismatch")))</f>
        <v/>
      </c>
    </row>
    <row r="328">
      <c r="A328" s="6" t="n"/>
      <c r="B328" s="6" t="n"/>
      <c r="C328" s="6" t="n"/>
      <c r="D328" s="7" t="n"/>
      <c r="E328" s="8" t="n"/>
      <c r="F328" s="8" t="n"/>
      <c r="G328" s="8" t="n"/>
      <c r="H328" s="8" t="n"/>
      <c r="I328" s="9">
        <f>IF($A328="","",ROUND(SUM($F328:$H328),2))</f>
        <v/>
      </c>
      <c r="J328" s="10">
        <f>IF($A328="","",UPPER(TRIM($A328))&amp;"|"&amp;UPPER(SUBSTITUTE(TRIM($C328)," ","")))</f>
        <v/>
      </c>
      <c r="K328" s="9">
        <f>IF($J328="","",SUMIFS('GSTR-2B'!$I:$I,'GSTR-2B'!$J:$J,$J328))</f>
        <v/>
      </c>
      <c r="L328" s="9">
        <f>IF($J328="","",ROUND($I328-$K328,2))</f>
        <v/>
      </c>
      <c r="M328" s="11">
        <f>IF($J328="","",IF(COUNTIFS('GSTR-2B'!$J:$J,$J328)=0,"Missing in 2B",IF(ABS($L328)&lt;=Summary!$B$4,"Matched","Value mismatch")))</f>
        <v/>
      </c>
    </row>
    <row r="329">
      <c r="A329" s="6" t="n"/>
      <c r="B329" s="6" t="n"/>
      <c r="C329" s="6" t="n"/>
      <c r="D329" s="7" t="n"/>
      <c r="E329" s="8" t="n"/>
      <c r="F329" s="8" t="n"/>
      <c r="G329" s="8" t="n"/>
      <c r="H329" s="8" t="n"/>
      <c r="I329" s="9">
        <f>IF($A329="","",ROUND(SUM($F329:$H329),2))</f>
        <v/>
      </c>
      <c r="J329" s="10">
        <f>IF($A329="","",UPPER(TRIM($A329))&amp;"|"&amp;UPPER(SUBSTITUTE(TRIM($C329)," ","")))</f>
        <v/>
      </c>
      <c r="K329" s="9">
        <f>IF($J329="","",SUMIFS('GSTR-2B'!$I:$I,'GSTR-2B'!$J:$J,$J329))</f>
        <v/>
      </c>
      <c r="L329" s="9">
        <f>IF($J329="","",ROUND($I329-$K329,2))</f>
        <v/>
      </c>
      <c r="M329" s="11">
        <f>IF($J329="","",IF(COUNTIFS('GSTR-2B'!$J:$J,$J329)=0,"Missing in 2B",IF(ABS($L329)&lt;=Summary!$B$4,"Matched","Value mismatch")))</f>
        <v/>
      </c>
    </row>
    <row r="330">
      <c r="A330" s="6" t="n"/>
      <c r="B330" s="6" t="n"/>
      <c r="C330" s="6" t="n"/>
      <c r="D330" s="7" t="n"/>
      <c r="E330" s="8" t="n"/>
      <c r="F330" s="8" t="n"/>
      <c r="G330" s="8" t="n"/>
      <c r="H330" s="8" t="n"/>
      <c r="I330" s="9">
        <f>IF($A330="","",ROUND(SUM($F330:$H330),2))</f>
        <v/>
      </c>
      <c r="J330" s="10">
        <f>IF($A330="","",UPPER(TRIM($A330))&amp;"|"&amp;UPPER(SUBSTITUTE(TRIM($C330)," ","")))</f>
        <v/>
      </c>
      <c r="K330" s="9">
        <f>IF($J330="","",SUMIFS('GSTR-2B'!$I:$I,'GSTR-2B'!$J:$J,$J330))</f>
        <v/>
      </c>
      <c r="L330" s="9">
        <f>IF($J330="","",ROUND($I330-$K330,2))</f>
        <v/>
      </c>
      <c r="M330" s="11">
        <f>IF($J330="","",IF(COUNTIFS('GSTR-2B'!$J:$J,$J330)=0,"Missing in 2B",IF(ABS($L330)&lt;=Summary!$B$4,"Matched","Value mismatch")))</f>
        <v/>
      </c>
    </row>
    <row r="331">
      <c r="A331" s="6" t="n"/>
      <c r="B331" s="6" t="n"/>
      <c r="C331" s="6" t="n"/>
      <c r="D331" s="7" t="n"/>
      <c r="E331" s="8" t="n"/>
      <c r="F331" s="8" t="n"/>
      <c r="G331" s="8" t="n"/>
      <c r="H331" s="8" t="n"/>
      <c r="I331" s="9">
        <f>IF($A331="","",ROUND(SUM($F331:$H331),2))</f>
        <v/>
      </c>
      <c r="J331" s="10">
        <f>IF($A331="","",UPPER(TRIM($A331))&amp;"|"&amp;UPPER(SUBSTITUTE(TRIM($C331)," ","")))</f>
        <v/>
      </c>
      <c r="K331" s="9">
        <f>IF($J331="","",SUMIFS('GSTR-2B'!$I:$I,'GSTR-2B'!$J:$J,$J331))</f>
        <v/>
      </c>
      <c r="L331" s="9">
        <f>IF($J331="","",ROUND($I331-$K331,2))</f>
        <v/>
      </c>
      <c r="M331" s="11">
        <f>IF($J331="","",IF(COUNTIFS('GSTR-2B'!$J:$J,$J331)=0,"Missing in 2B",IF(ABS($L331)&lt;=Summary!$B$4,"Matched","Value mismatch")))</f>
        <v/>
      </c>
    </row>
    <row r="332">
      <c r="A332" s="6" t="n"/>
      <c r="B332" s="6" t="n"/>
      <c r="C332" s="6" t="n"/>
      <c r="D332" s="7" t="n"/>
      <c r="E332" s="8" t="n"/>
      <c r="F332" s="8" t="n"/>
      <c r="G332" s="8" t="n"/>
      <c r="H332" s="8" t="n"/>
      <c r="I332" s="9">
        <f>IF($A332="","",ROUND(SUM($F332:$H332),2))</f>
        <v/>
      </c>
      <c r="J332" s="10">
        <f>IF($A332="","",UPPER(TRIM($A332))&amp;"|"&amp;UPPER(SUBSTITUTE(TRIM($C332)," ","")))</f>
        <v/>
      </c>
      <c r="K332" s="9">
        <f>IF($J332="","",SUMIFS('GSTR-2B'!$I:$I,'GSTR-2B'!$J:$J,$J332))</f>
        <v/>
      </c>
      <c r="L332" s="9">
        <f>IF($J332="","",ROUND($I332-$K332,2))</f>
        <v/>
      </c>
      <c r="M332" s="11">
        <f>IF($J332="","",IF(COUNTIFS('GSTR-2B'!$J:$J,$J332)=0,"Missing in 2B",IF(ABS($L332)&lt;=Summary!$B$4,"Matched","Value mismatch")))</f>
        <v/>
      </c>
    </row>
    <row r="333">
      <c r="A333" s="6" t="n"/>
      <c r="B333" s="6" t="n"/>
      <c r="C333" s="6" t="n"/>
      <c r="D333" s="7" t="n"/>
      <c r="E333" s="8" t="n"/>
      <c r="F333" s="8" t="n"/>
      <c r="G333" s="8" t="n"/>
      <c r="H333" s="8" t="n"/>
      <c r="I333" s="9">
        <f>IF($A333="","",ROUND(SUM($F333:$H333),2))</f>
        <v/>
      </c>
      <c r="J333" s="10">
        <f>IF($A333="","",UPPER(TRIM($A333))&amp;"|"&amp;UPPER(SUBSTITUTE(TRIM($C333)," ","")))</f>
        <v/>
      </c>
      <c r="K333" s="9">
        <f>IF($J333="","",SUMIFS('GSTR-2B'!$I:$I,'GSTR-2B'!$J:$J,$J333))</f>
        <v/>
      </c>
      <c r="L333" s="9">
        <f>IF($J333="","",ROUND($I333-$K333,2))</f>
        <v/>
      </c>
      <c r="M333" s="11">
        <f>IF($J333="","",IF(COUNTIFS('GSTR-2B'!$J:$J,$J333)=0,"Missing in 2B",IF(ABS($L333)&lt;=Summary!$B$4,"Matched","Value mismatch")))</f>
        <v/>
      </c>
    </row>
    <row r="334">
      <c r="A334" s="6" t="n"/>
      <c r="B334" s="6" t="n"/>
      <c r="C334" s="6" t="n"/>
      <c r="D334" s="7" t="n"/>
      <c r="E334" s="8" t="n"/>
      <c r="F334" s="8" t="n"/>
      <c r="G334" s="8" t="n"/>
      <c r="H334" s="8" t="n"/>
      <c r="I334" s="9">
        <f>IF($A334="","",ROUND(SUM($F334:$H334),2))</f>
        <v/>
      </c>
      <c r="J334" s="10">
        <f>IF($A334="","",UPPER(TRIM($A334))&amp;"|"&amp;UPPER(SUBSTITUTE(TRIM($C334)," ","")))</f>
        <v/>
      </c>
      <c r="K334" s="9">
        <f>IF($J334="","",SUMIFS('GSTR-2B'!$I:$I,'GSTR-2B'!$J:$J,$J334))</f>
        <v/>
      </c>
      <c r="L334" s="9">
        <f>IF($J334="","",ROUND($I334-$K334,2))</f>
        <v/>
      </c>
      <c r="M334" s="11">
        <f>IF($J334="","",IF(COUNTIFS('GSTR-2B'!$J:$J,$J334)=0,"Missing in 2B",IF(ABS($L334)&lt;=Summary!$B$4,"Matched","Value mismatch")))</f>
        <v/>
      </c>
    </row>
    <row r="335">
      <c r="A335" s="6" t="n"/>
      <c r="B335" s="6" t="n"/>
      <c r="C335" s="6" t="n"/>
      <c r="D335" s="7" t="n"/>
      <c r="E335" s="8" t="n"/>
      <c r="F335" s="8" t="n"/>
      <c r="G335" s="8" t="n"/>
      <c r="H335" s="8" t="n"/>
      <c r="I335" s="9">
        <f>IF($A335="","",ROUND(SUM($F335:$H335),2))</f>
        <v/>
      </c>
      <c r="J335" s="10">
        <f>IF($A335="","",UPPER(TRIM($A335))&amp;"|"&amp;UPPER(SUBSTITUTE(TRIM($C335)," ","")))</f>
        <v/>
      </c>
      <c r="K335" s="9">
        <f>IF($J335="","",SUMIFS('GSTR-2B'!$I:$I,'GSTR-2B'!$J:$J,$J335))</f>
        <v/>
      </c>
      <c r="L335" s="9">
        <f>IF($J335="","",ROUND($I335-$K335,2))</f>
        <v/>
      </c>
      <c r="M335" s="11">
        <f>IF($J335="","",IF(COUNTIFS('GSTR-2B'!$J:$J,$J335)=0,"Missing in 2B",IF(ABS($L335)&lt;=Summary!$B$4,"Matched","Value mismatch")))</f>
        <v/>
      </c>
    </row>
    <row r="336">
      <c r="A336" s="6" t="n"/>
      <c r="B336" s="6" t="n"/>
      <c r="C336" s="6" t="n"/>
      <c r="D336" s="7" t="n"/>
      <c r="E336" s="8" t="n"/>
      <c r="F336" s="8" t="n"/>
      <c r="G336" s="8" t="n"/>
      <c r="H336" s="8" t="n"/>
      <c r="I336" s="9">
        <f>IF($A336="","",ROUND(SUM($F336:$H336),2))</f>
        <v/>
      </c>
      <c r="J336" s="10">
        <f>IF($A336="","",UPPER(TRIM($A336))&amp;"|"&amp;UPPER(SUBSTITUTE(TRIM($C336)," ","")))</f>
        <v/>
      </c>
      <c r="K336" s="9">
        <f>IF($J336="","",SUMIFS('GSTR-2B'!$I:$I,'GSTR-2B'!$J:$J,$J336))</f>
        <v/>
      </c>
      <c r="L336" s="9">
        <f>IF($J336="","",ROUND($I336-$K336,2))</f>
        <v/>
      </c>
      <c r="M336" s="11">
        <f>IF($J336="","",IF(COUNTIFS('GSTR-2B'!$J:$J,$J336)=0,"Missing in 2B",IF(ABS($L336)&lt;=Summary!$B$4,"Matched","Value mismatch")))</f>
        <v/>
      </c>
    </row>
    <row r="337">
      <c r="A337" s="6" t="n"/>
      <c r="B337" s="6" t="n"/>
      <c r="C337" s="6" t="n"/>
      <c r="D337" s="7" t="n"/>
      <c r="E337" s="8" t="n"/>
      <c r="F337" s="8" t="n"/>
      <c r="G337" s="8" t="n"/>
      <c r="H337" s="8" t="n"/>
      <c r="I337" s="9">
        <f>IF($A337="","",ROUND(SUM($F337:$H337),2))</f>
        <v/>
      </c>
      <c r="J337" s="10">
        <f>IF($A337="","",UPPER(TRIM($A337))&amp;"|"&amp;UPPER(SUBSTITUTE(TRIM($C337)," ","")))</f>
        <v/>
      </c>
      <c r="K337" s="9">
        <f>IF($J337="","",SUMIFS('GSTR-2B'!$I:$I,'GSTR-2B'!$J:$J,$J337))</f>
        <v/>
      </c>
      <c r="L337" s="9">
        <f>IF($J337="","",ROUND($I337-$K337,2))</f>
        <v/>
      </c>
      <c r="M337" s="11">
        <f>IF($J337="","",IF(COUNTIFS('GSTR-2B'!$J:$J,$J337)=0,"Missing in 2B",IF(ABS($L337)&lt;=Summary!$B$4,"Matched","Value mismatch")))</f>
        <v/>
      </c>
    </row>
    <row r="338">
      <c r="A338" s="6" t="n"/>
      <c r="B338" s="6" t="n"/>
      <c r="C338" s="6" t="n"/>
      <c r="D338" s="7" t="n"/>
      <c r="E338" s="8" t="n"/>
      <c r="F338" s="8" t="n"/>
      <c r="G338" s="8" t="n"/>
      <c r="H338" s="8" t="n"/>
      <c r="I338" s="9">
        <f>IF($A338="","",ROUND(SUM($F338:$H338),2))</f>
        <v/>
      </c>
      <c r="J338" s="10">
        <f>IF($A338="","",UPPER(TRIM($A338))&amp;"|"&amp;UPPER(SUBSTITUTE(TRIM($C338)," ","")))</f>
        <v/>
      </c>
      <c r="K338" s="9">
        <f>IF($J338="","",SUMIFS('GSTR-2B'!$I:$I,'GSTR-2B'!$J:$J,$J338))</f>
        <v/>
      </c>
      <c r="L338" s="9">
        <f>IF($J338="","",ROUND($I338-$K338,2))</f>
        <v/>
      </c>
      <c r="M338" s="11">
        <f>IF($J338="","",IF(COUNTIFS('GSTR-2B'!$J:$J,$J338)=0,"Missing in 2B",IF(ABS($L338)&lt;=Summary!$B$4,"Matched","Value mismatch")))</f>
        <v/>
      </c>
    </row>
    <row r="339">
      <c r="A339" s="6" t="n"/>
      <c r="B339" s="6" t="n"/>
      <c r="C339" s="6" t="n"/>
      <c r="D339" s="7" t="n"/>
      <c r="E339" s="8" t="n"/>
      <c r="F339" s="8" t="n"/>
      <c r="G339" s="8" t="n"/>
      <c r="H339" s="8" t="n"/>
      <c r="I339" s="9">
        <f>IF($A339="","",ROUND(SUM($F339:$H339),2))</f>
        <v/>
      </c>
      <c r="J339" s="10">
        <f>IF($A339="","",UPPER(TRIM($A339))&amp;"|"&amp;UPPER(SUBSTITUTE(TRIM($C339)," ","")))</f>
        <v/>
      </c>
      <c r="K339" s="9">
        <f>IF($J339="","",SUMIFS('GSTR-2B'!$I:$I,'GSTR-2B'!$J:$J,$J339))</f>
        <v/>
      </c>
      <c r="L339" s="9">
        <f>IF($J339="","",ROUND($I339-$K339,2))</f>
        <v/>
      </c>
      <c r="M339" s="11">
        <f>IF($J339="","",IF(COUNTIFS('GSTR-2B'!$J:$J,$J339)=0,"Missing in 2B",IF(ABS($L339)&lt;=Summary!$B$4,"Matched","Value mismatch")))</f>
        <v/>
      </c>
    </row>
    <row r="340">
      <c r="A340" s="6" t="n"/>
      <c r="B340" s="6" t="n"/>
      <c r="C340" s="6" t="n"/>
      <c r="D340" s="7" t="n"/>
      <c r="E340" s="8" t="n"/>
      <c r="F340" s="8" t="n"/>
      <c r="G340" s="8" t="n"/>
      <c r="H340" s="8" t="n"/>
      <c r="I340" s="9">
        <f>IF($A340="","",ROUND(SUM($F340:$H340),2))</f>
        <v/>
      </c>
      <c r="J340" s="10">
        <f>IF($A340="","",UPPER(TRIM($A340))&amp;"|"&amp;UPPER(SUBSTITUTE(TRIM($C340)," ","")))</f>
        <v/>
      </c>
      <c r="K340" s="9">
        <f>IF($J340="","",SUMIFS('GSTR-2B'!$I:$I,'GSTR-2B'!$J:$J,$J340))</f>
        <v/>
      </c>
      <c r="L340" s="9">
        <f>IF($J340="","",ROUND($I340-$K340,2))</f>
        <v/>
      </c>
      <c r="M340" s="11">
        <f>IF($J340="","",IF(COUNTIFS('GSTR-2B'!$J:$J,$J340)=0,"Missing in 2B",IF(ABS($L340)&lt;=Summary!$B$4,"Matched","Value mismatch")))</f>
        <v/>
      </c>
    </row>
    <row r="341">
      <c r="A341" s="6" t="n"/>
      <c r="B341" s="6" t="n"/>
      <c r="C341" s="6" t="n"/>
      <c r="D341" s="7" t="n"/>
      <c r="E341" s="8" t="n"/>
      <c r="F341" s="8" t="n"/>
      <c r="G341" s="8" t="n"/>
      <c r="H341" s="8" t="n"/>
      <c r="I341" s="9">
        <f>IF($A341="","",ROUND(SUM($F341:$H341),2))</f>
        <v/>
      </c>
      <c r="J341" s="10">
        <f>IF($A341="","",UPPER(TRIM($A341))&amp;"|"&amp;UPPER(SUBSTITUTE(TRIM($C341)," ","")))</f>
        <v/>
      </c>
      <c r="K341" s="9">
        <f>IF($J341="","",SUMIFS('GSTR-2B'!$I:$I,'GSTR-2B'!$J:$J,$J341))</f>
        <v/>
      </c>
      <c r="L341" s="9">
        <f>IF($J341="","",ROUND($I341-$K341,2))</f>
        <v/>
      </c>
      <c r="M341" s="11">
        <f>IF($J341="","",IF(COUNTIFS('GSTR-2B'!$J:$J,$J341)=0,"Missing in 2B",IF(ABS($L341)&lt;=Summary!$B$4,"Matched","Value mismatch")))</f>
        <v/>
      </c>
    </row>
    <row r="342">
      <c r="A342" s="6" t="n"/>
      <c r="B342" s="6" t="n"/>
      <c r="C342" s="6" t="n"/>
      <c r="D342" s="7" t="n"/>
      <c r="E342" s="8" t="n"/>
      <c r="F342" s="8" t="n"/>
      <c r="G342" s="8" t="n"/>
      <c r="H342" s="8" t="n"/>
      <c r="I342" s="9">
        <f>IF($A342="","",ROUND(SUM($F342:$H342),2))</f>
        <v/>
      </c>
      <c r="J342" s="10">
        <f>IF($A342="","",UPPER(TRIM($A342))&amp;"|"&amp;UPPER(SUBSTITUTE(TRIM($C342)," ","")))</f>
        <v/>
      </c>
      <c r="K342" s="9">
        <f>IF($J342="","",SUMIFS('GSTR-2B'!$I:$I,'GSTR-2B'!$J:$J,$J342))</f>
        <v/>
      </c>
      <c r="L342" s="9">
        <f>IF($J342="","",ROUND($I342-$K342,2))</f>
        <v/>
      </c>
      <c r="M342" s="11">
        <f>IF($J342="","",IF(COUNTIFS('GSTR-2B'!$J:$J,$J342)=0,"Missing in 2B",IF(ABS($L342)&lt;=Summary!$B$4,"Matched","Value mismatch")))</f>
        <v/>
      </c>
    </row>
    <row r="343">
      <c r="A343" s="6" t="n"/>
      <c r="B343" s="6" t="n"/>
      <c r="C343" s="6" t="n"/>
      <c r="D343" s="7" t="n"/>
      <c r="E343" s="8" t="n"/>
      <c r="F343" s="8" t="n"/>
      <c r="G343" s="8" t="n"/>
      <c r="H343" s="8" t="n"/>
      <c r="I343" s="9">
        <f>IF($A343="","",ROUND(SUM($F343:$H343),2))</f>
        <v/>
      </c>
      <c r="J343" s="10">
        <f>IF($A343="","",UPPER(TRIM($A343))&amp;"|"&amp;UPPER(SUBSTITUTE(TRIM($C343)," ","")))</f>
        <v/>
      </c>
      <c r="K343" s="9">
        <f>IF($J343="","",SUMIFS('GSTR-2B'!$I:$I,'GSTR-2B'!$J:$J,$J343))</f>
        <v/>
      </c>
      <c r="L343" s="9">
        <f>IF($J343="","",ROUND($I343-$K343,2))</f>
        <v/>
      </c>
      <c r="M343" s="11">
        <f>IF($J343="","",IF(COUNTIFS('GSTR-2B'!$J:$J,$J343)=0,"Missing in 2B",IF(ABS($L343)&lt;=Summary!$B$4,"Matched","Value mismatch")))</f>
        <v/>
      </c>
    </row>
    <row r="344">
      <c r="A344" s="6" t="n"/>
      <c r="B344" s="6" t="n"/>
      <c r="C344" s="6" t="n"/>
      <c r="D344" s="7" t="n"/>
      <c r="E344" s="8" t="n"/>
      <c r="F344" s="8" t="n"/>
      <c r="G344" s="8" t="n"/>
      <c r="H344" s="8" t="n"/>
      <c r="I344" s="9">
        <f>IF($A344="","",ROUND(SUM($F344:$H344),2))</f>
        <v/>
      </c>
      <c r="J344" s="10">
        <f>IF($A344="","",UPPER(TRIM($A344))&amp;"|"&amp;UPPER(SUBSTITUTE(TRIM($C344)," ","")))</f>
        <v/>
      </c>
      <c r="K344" s="9">
        <f>IF($J344="","",SUMIFS('GSTR-2B'!$I:$I,'GSTR-2B'!$J:$J,$J344))</f>
        <v/>
      </c>
      <c r="L344" s="9">
        <f>IF($J344="","",ROUND($I344-$K344,2))</f>
        <v/>
      </c>
      <c r="M344" s="11">
        <f>IF($J344="","",IF(COUNTIFS('GSTR-2B'!$J:$J,$J344)=0,"Missing in 2B",IF(ABS($L344)&lt;=Summary!$B$4,"Matched","Value mismatch")))</f>
        <v/>
      </c>
    </row>
    <row r="345">
      <c r="A345" s="6" t="n"/>
      <c r="B345" s="6" t="n"/>
      <c r="C345" s="6" t="n"/>
      <c r="D345" s="7" t="n"/>
      <c r="E345" s="8" t="n"/>
      <c r="F345" s="8" t="n"/>
      <c r="G345" s="8" t="n"/>
      <c r="H345" s="8" t="n"/>
      <c r="I345" s="9">
        <f>IF($A345="","",ROUND(SUM($F345:$H345),2))</f>
        <v/>
      </c>
      <c r="J345" s="10">
        <f>IF($A345="","",UPPER(TRIM($A345))&amp;"|"&amp;UPPER(SUBSTITUTE(TRIM($C345)," ","")))</f>
        <v/>
      </c>
      <c r="K345" s="9">
        <f>IF($J345="","",SUMIFS('GSTR-2B'!$I:$I,'GSTR-2B'!$J:$J,$J345))</f>
        <v/>
      </c>
      <c r="L345" s="9">
        <f>IF($J345="","",ROUND($I345-$K345,2))</f>
        <v/>
      </c>
      <c r="M345" s="11">
        <f>IF($J345="","",IF(COUNTIFS('GSTR-2B'!$J:$J,$J345)=0,"Missing in 2B",IF(ABS($L345)&lt;=Summary!$B$4,"Matched","Value mismatch")))</f>
        <v/>
      </c>
    </row>
    <row r="346">
      <c r="A346" s="6" t="n"/>
      <c r="B346" s="6" t="n"/>
      <c r="C346" s="6" t="n"/>
      <c r="D346" s="7" t="n"/>
      <c r="E346" s="8" t="n"/>
      <c r="F346" s="8" t="n"/>
      <c r="G346" s="8" t="n"/>
      <c r="H346" s="8" t="n"/>
      <c r="I346" s="9">
        <f>IF($A346="","",ROUND(SUM($F346:$H346),2))</f>
        <v/>
      </c>
      <c r="J346" s="10">
        <f>IF($A346="","",UPPER(TRIM($A346))&amp;"|"&amp;UPPER(SUBSTITUTE(TRIM($C346)," ","")))</f>
        <v/>
      </c>
      <c r="K346" s="9">
        <f>IF($J346="","",SUMIFS('GSTR-2B'!$I:$I,'GSTR-2B'!$J:$J,$J346))</f>
        <v/>
      </c>
      <c r="L346" s="9">
        <f>IF($J346="","",ROUND($I346-$K346,2))</f>
        <v/>
      </c>
      <c r="M346" s="11">
        <f>IF($J346="","",IF(COUNTIFS('GSTR-2B'!$J:$J,$J346)=0,"Missing in 2B",IF(ABS($L346)&lt;=Summary!$B$4,"Matched","Value mismatch")))</f>
        <v/>
      </c>
    </row>
    <row r="347">
      <c r="A347" s="6" t="n"/>
      <c r="B347" s="6" t="n"/>
      <c r="C347" s="6" t="n"/>
      <c r="D347" s="7" t="n"/>
      <c r="E347" s="8" t="n"/>
      <c r="F347" s="8" t="n"/>
      <c r="G347" s="8" t="n"/>
      <c r="H347" s="8" t="n"/>
      <c r="I347" s="9">
        <f>IF($A347="","",ROUND(SUM($F347:$H347),2))</f>
        <v/>
      </c>
      <c r="J347" s="10">
        <f>IF($A347="","",UPPER(TRIM($A347))&amp;"|"&amp;UPPER(SUBSTITUTE(TRIM($C347)," ","")))</f>
        <v/>
      </c>
      <c r="K347" s="9">
        <f>IF($J347="","",SUMIFS('GSTR-2B'!$I:$I,'GSTR-2B'!$J:$J,$J347))</f>
        <v/>
      </c>
      <c r="L347" s="9">
        <f>IF($J347="","",ROUND($I347-$K347,2))</f>
        <v/>
      </c>
      <c r="M347" s="11">
        <f>IF($J347="","",IF(COUNTIFS('GSTR-2B'!$J:$J,$J347)=0,"Missing in 2B",IF(ABS($L347)&lt;=Summary!$B$4,"Matched","Value mismatch")))</f>
        <v/>
      </c>
    </row>
    <row r="348">
      <c r="A348" s="6" t="n"/>
      <c r="B348" s="6" t="n"/>
      <c r="C348" s="6" t="n"/>
      <c r="D348" s="7" t="n"/>
      <c r="E348" s="8" t="n"/>
      <c r="F348" s="8" t="n"/>
      <c r="G348" s="8" t="n"/>
      <c r="H348" s="8" t="n"/>
      <c r="I348" s="9">
        <f>IF($A348="","",ROUND(SUM($F348:$H348),2))</f>
        <v/>
      </c>
      <c r="J348" s="10">
        <f>IF($A348="","",UPPER(TRIM($A348))&amp;"|"&amp;UPPER(SUBSTITUTE(TRIM($C348)," ","")))</f>
        <v/>
      </c>
      <c r="K348" s="9">
        <f>IF($J348="","",SUMIFS('GSTR-2B'!$I:$I,'GSTR-2B'!$J:$J,$J348))</f>
        <v/>
      </c>
      <c r="L348" s="9">
        <f>IF($J348="","",ROUND($I348-$K348,2))</f>
        <v/>
      </c>
      <c r="M348" s="11">
        <f>IF($J348="","",IF(COUNTIFS('GSTR-2B'!$J:$J,$J348)=0,"Missing in 2B",IF(ABS($L348)&lt;=Summary!$B$4,"Matched","Value mismatch")))</f>
        <v/>
      </c>
    </row>
    <row r="349">
      <c r="A349" s="6" t="n"/>
      <c r="B349" s="6" t="n"/>
      <c r="C349" s="6" t="n"/>
      <c r="D349" s="7" t="n"/>
      <c r="E349" s="8" t="n"/>
      <c r="F349" s="8" t="n"/>
      <c r="G349" s="8" t="n"/>
      <c r="H349" s="8" t="n"/>
      <c r="I349" s="9">
        <f>IF($A349="","",ROUND(SUM($F349:$H349),2))</f>
        <v/>
      </c>
      <c r="J349" s="10">
        <f>IF($A349="","",UPPER(TRIM($A349))&amp;"|"&amp;UPPER(SUBSTITUTE(TRIM($C349)," ","")))</f>
        <v/>
      </c>
      <c r="K349" s="9">
        <f>IF($J349="","",SUMIFS('GSTR-2B'!$I:$I,'GSTR-2B'!$J:$J,$J349))</f>
        <v/>
      </c>
      <c r="L349" s="9">
        <f>IF($J349="","",ROUND($I349-$K349,2))</f>
        <v/>
      </c>
      <c r="M349" s="11">
        <f>IF($J349="","",IF(COUNTIFS('GSTR-2B'!$J:$J,$J349)=0,"Missing in 2B",IF(ABS($L349)&lt;=Summary!$B$4,"Matched","Value mismatch")))</f>
        <v/>
      </c>
    </row>
    <row r="350">
      <c r="A350" s="6" t="n"/>
      <c r="B350" s="6" t="n"/>
      <c r="C350" s="6" t="n"/>
      <c r="D350" s="7" t="n"/>
      <c r="E350" s="8" t="n"/>
      <c r="F350" s="8" t="n"/>
      <c r="G350" s="8" t="n"/>
      <c r="H350" s="8" t="n"/>
      <c r="I350" s="9">
        <f>IF($A350="","",ROUND(SUM($F350:$H350),2))</f>
        <v/>
      </c>
      <c r="J350" s="10">
        <f>IF($A350="","",UPPER(TRIM($A350))&amp;"|"&amp;UPPER(SUBSTITUTE(TRIM($C350)," ","")))</f>
        <v/>
      </c>
      <c r="K350" s="9">
        <f>IF($J350="","",SUMIFS('GSTR-2B'!$I:$I,'GSTR-2B'!$J:$J,$J350))</f>
        <v/>
      </c>
      <c r="L350" s="9">
        <f>IF($J350="","",ROUND($I350-$K350,2))</f>
        <v/>
      </c>
      <c r="M350" s="11">
        <f>IF($J350="","",IF(COUNTIFS('GSTR-2B'!$J:$J,$J350)=0,"Missing in 2B",IF(ABS($L350)&lt;=Summary!$B$4,"Matched","Value mismatch")))</f>
        <v/>
      </c>
    </row>
    <row r="351">
      <c r="A351" s="6" t="n"/>
      <c r="B351" s="6" t="n"/>
      <c r="C351" s="6" t="n"/>
      <c r="D351" s="7" t="n"/>
      <c r="E351" s="8" t="n"/>
      <c r="F351" s="8" t="n"/>
      <c r="G351" s="8" t="n"/>
      <c r="H351" s="8" t="n"/>
      <c r="I351" s="9">
        <f>IF($A351="","",ROUND(SUM($F351:$H351),2))</f>
        <v/>
      </c>
      <c r="J351" s="10">
        <f>IF($A351="","",UPPER(TRIM($A351))&amp;"|"&amp;UPPER(SUBSTITUTE(TRIM($C351)," ","")))</f>
        <v/>
      </c>
      <c r="K351" s="9">
        <f>IF($J351="","",SUMIFS('GSTR-2B'!$I:$I,'GSTR-2B'!$J:$J,$J351))</f>
        <v/>
      </c>
      <c r="L351" s="9">
        <f>IF($J351="","",ROUND($I351-$K351,2))</f>
        <v/>
      </c>
      <c r="M351" s="11">
        <f>IF($J351="","",IF(COUNTIFS('GSTR-2B'!$J:$J,$J351)=0,"Missing in 2B",IF(ABS($L351)&lt;=Summary!$B$4,"Matched","Value mismatch")))</f>
        <v/>
      </c>
    </row>
    <row r="352">
      <c r="A352" s="6" t="n"/>
      <c r="B352" s="6" t="n"/>
      <c r="C352" s="6" t="n"/>
      <c r="D352" s="7" t="n"/>
      <c r="E352" s="8" t="n"/>
      <c r="F352" s="8" t="n"/>
      <c r="G352" s="8" t="n"/>
      <c r="H352" s="8" t="n"/>
      <c r="I352" s="9">
        <f>IF($A352="","",ROUND(SUM($F352:$H352),2))</f>
        <v/>
      </c>
      <c r="J352" s="10">
        <f>IF($A352="","",UPPER(TRIM($A352))&amp;"|"&amp;UPPER(SUBSTITUTE(TRIM($C352)," ","")))</f>
        <v/>
      </c>
      <c r="K352" s="9">
        <f>IF($J352="","",SUMIFS('GSTR-2B'!$I:$I,'GSTR-2B'!$J:$J,$J352))</f>
        <v/>
      </c>
      <c r="L352" s="9">
        <f>IF($J352="","",ROUND($I352-$K352,2))</f>
        <v/>
      </c>
      <c r="M352" s="11">
        <f>IF($J352="","",IF(COUNTIFS('GSTR-2B'!$J:$J,$J352)=0,"Missing in 2B",IF(ABS($L352)&lt;=Summary!$B$4,"Matched","Value mismatch")))</f>
        <v/>
      </c>
    </row>
    <row r="353">
      <c r="A353" s="6" t="n"/>
      <c r="B353" s="6" t="n"/>
      <c r="C353" s="6" t="n"/>
      <c r="D353" s="7" t="n"/>
      <c r="E353" s="8" t="n"/>
      <c r="F353" s="8" t="n"/>
      <c r="G353" s="8" t="n"/>
      <c r="H353" s="8" t="n"/>
      <c r="I353" s="9">
        <f>IF($A353="","",ROUND(SUM($F353:$H353),2))</f>
        <v/>
      </c>
      <c r="J353" s="10">
        <f>IF($A353="","",UPPER(TRIM($A353))&amp;"|"&amp;UPPER(SUBSTITUTE(TRIM($C353)," ","")))</f>
        <v/>
      </c>
      <c r="K353" s="9">
        <f>IF($J353="","",SUMIFS('GSTR-2B'!$I:$I,'GSTR-2B'!$J:$J,$J353))</f>
        <v/>
      </c>
      <c r="L353" s="9">
        <f>IF($J353="","",ROUND($I353-$K353,2))</f>
        <v/>
      </c>
      <c r="M353" s="11">
        <f>IF($J353="","",IF(COUNTIFS('GSTR-2B'!$J:$J,$J353)=0,"Missing in 2B",IF(ABS($L353)&lt;=Summary!$B$4,"Matched","Value mismatch")))</f>
        <v/>
      </c>
    </row>
    <row r="354">
      <c r="A354" s="6" t="n"/>
      <c r="B354" s="6" t="n"/>
      <c r="C354" s="6" t="n"/>
      <c r="D354" s="7" t="n"/>
      <c r="E354" s="8" t="n"/>
      <c r="F354" s="8" t="n"/>
      <c r="G354" s="8" t="n"/>
      <c r="H354" s="8" t="n"/>
      <c r="I354" s="9">
        <f>IF($A354="","",ROUND(SUM($F354:$H354),2))</f>
        <v/>
      </c>
      <c r="J354" s="10">
        <f>IF($A354="","",UPPER(TRIM($A354))&amp;"|"&amp;UPPER(SUBSTITUTE(TRIM($C354)," ","")))</f>
        <v/>
      </c>
      <c r="K354" s="9">
        <f>IF($J354="","",SUMIFS('GSTR-2B'!$I:$I,'GSTR-2B'!$J:$J,$J354))</f>
        <v/>
      </c>
      <c r="L354" s="9">
        <f>IF($J354="","",ROUND($I354-$K354,2))</f>
        <v/>
      </c>
      <c r="M354" s="11">
        <f>IF($J354="","",IF(COUNTIFS('GSTR-2B'!$J:$J,$J354)=0,"Missing in 2B",IF(ABS($L354)&lt;=Summary!$B$4,"Matched","Value mismatch")))</f>
        <v/>
      </c>
    </row>
    <row r="355">
      <c r="A355" s="6" t="n"/>
      <c r="B355" s="6" t="n"/>
      <c r="C355" s="6" t="n"/>
      <c r="D355" s="7" t="n"/>
      <c r="E355" s="8" t="n"/>
      <c r="F355" s="8" t="n"/>
      <c r="G355" s="8" t="n"/>
      <c r="H355" s="8" t="n"/>
      <c r="I355" s="9">
        <f>IF($A355="","",ROUND(SUM($F355:$H355),2))</f>
        <v/>
      </c>
      <c r="J355" s="10">
        <f>IF($A355="","",UPPER(TRIM($A355))&amp;"|"&amp;UPPER(SUBSTITUTE(TRIM($C355)," ","")))</f>
        <v/>
      </c>
      <c r="K355" s="9">
        <f>IF($J355="","",SUMIFS('GSTR-2B'!$I:$I,'GSTR-2B'!$J:$J,$J355))</f>
        <v/>
      </c>
      <c r="L355" s="9">
        <f>IF($J355="","",ROUND($I355-$K355,2))</f>
        <v/>
      </c>
      <c r="M355" s="11">
        <f>IF($J355="","",IF(COUNTIFS('GSTR-2B'!$J:$J,$J355)=0,"Missing in 2B",IF(ABS($L355)&lt;=Summary!$B$4,"Matched","Value mismatch")))</f>
        <v/>
      </c>
    </row>
    <row r="356">
      <c r="A356" s="6" t="n"/>
      <c r="B356" s="6" t="n"/>
      <c r="C356" s="6" t="n"/>
      <c r="D356" s="7" t="n"/>
      <c r="E356" s="8" t="n"/>
      <c r="F356" s="8" t="n"/>
      <c r="G356" s="8" t="n"/>
      <c r="H356" s="8" t="n"/>
      <c r="I356" s="9">
        <f>IF($A356="","",ROUND(SUM($F356:$H356),2))</f>
        <v/>
      </c>
      <c r="J356" s="10">
        <f>IF($A356="","",UPPER(TRIM($A356))&amp;"|"&amp;UPPER(SUBSTITUTE(TRIM($C356)," ","")))</f>
        <v/>
      </c>
      <c r="K356" s="9">
        <f>IF($J356="","",SUMIFS('GSTR-2B'!$I:$I,'GSTR-2B'!$J:$J,$J356))</f>
        <v/>
      </c>
      <c r="L356" s="9">
        <f>IF($J356="","",ROUND($I356-$K356,2))</f>
        <v/>
      </c>
      <c r="M356" s="11">
        <f>IF($J356="","",IF(COUNTIFS('GSTR-2B'!$J:$J,$J356)=0,"Missing in 2B",IF(ABS($L356)&lt;=Summary!$B$4,"Matched","Value mismatch")))</f>
        <v/>
      </c>
    </row>
    <row r="357">
      <c r="A357" s="6" t="n"/>
      <c r="B357" s="6" t="n"/>
      <c r="C357" s="6" t="n"/>
      <c r="D357" s="7" t="n"/>
      <c r="E357" s="8" t="n"/>
      <c r="F357" s="8" t="n"/>
      <c r="G357" s="8" t="n"/>
      <c r="H357" s="8" t="n"/>
      <c r="I357" s="9">
        <f>IF($A357="","",ROUND(SUM($F357:$H357),2))</f>
        <v/>
      </c>
      <c r="J357" s="10">
        <f>IF($A357="","",UPPER(TRIM($A357))&amp;"|"&amp;UPPER(SUBSTITUTE(TRIM($C357)," ","")))</f>
        <v/>
      </c>
      <c r="K357" s="9">
        <f>IF($J357="","",SUMIFS('GSTR-2B'!$I:$I,'GSTR-2B'!$J:$J,$J357))</f>
        <v/>
      </c>
      <c r="L357" s="9">
        <f>IF($J357="","",ROUND($I357-$K357,2))</f>
        <v/>
      </c>
      <c r="M357" s="11">
        <f>IF($J357="","",IF(COUNTIFS('GSTR-2B'!$J:$J,$J357)=0,"Missing in 2B",IF(ABS($L357)&lt;=Summary!$B$4,"Matched","Value mismatch")))</f>
        <v/>
      </c>
    </row>
    <row r="358">
      <c r="A358" s="6" t="n"/>
      <c r="B358" s="6" t="n"/>
      <c r="C358" s="6" t="n"/>
      <c r="D358" s="7" t="n"/>
      <c r="E358" s="8" t="n"/>
      <c r="F358" s="8" t="n"/>
      <c r="G358" s="8" t="n"/>
      <c r="H358" s="8" t="n"/>
      <c r="I358" s="9">
        <f>IF($A358="","",ROUND(SUM($F358:$H358),2))</f>
        <v/>
      </c>
      <c r="J358" s="10">
        <f>IF($A358="","",UPPER(TRIM($A358))&amp;"|"&amp;UPPER(SUBSTITUTE(TRIM($C358)," ","")))</f>
        <v/>
      </c>
      <c r="K358" s="9">
        <f>IF($J358="","",SUMIFS('GSTR-2B'!$I:$I,'GSTR-2B'!$J:$J,$J358))</f>
        <v/>
      </c>
      <c r="L358" s="9">
        <f>IF($J358="","",ROUND($I358-$K358,2))</f>
        <v/>
      </c>
      <c r="M358" s="11">
        <f>IF($J358="","",IF(COUNTIFS('GSTR-2B'!$J:$J,$J358)=0,"Missing in 2B",IF(ABS($L358)&lt;=Summary!$B$4,"Matched","Value mismatch")))</f>
        <v/>
      </c>
    </row>
    <row r="359">
      <c r="A359" s="6" t="n"/>
      <c r="B359" s="6" t="n"/>
      <c r="C359" s="6" t="n"/>
      <c r="D359" s="7" t="n"/>
      <c r="E359" s="8" t="n"/>
      <c r="F359" s="8" t="n"/>
      <c r="G359" s="8" t="n"/>
      <c r="H359" s="8" t="n"/>
      <c r="I359" s="9">
        <f>IF($A359="","",ROUND(SUM($F359:$H359),2))</f>
        <v/>
      </c>
      <c r="J359" s="10">
        <f>IF($A359="","",UPPER(TRIM($A359))&amp;"|"&amp;UPPER(SUBSTITUTE(TRIM($C359)," ","")))</f>
        <v/>
      </c>
      <c r="K359" s="9">
        <f>IF($J359="","",SUMIFS('GSTR-2B'!$I:$I,'GSTR-2B'!$J:$J,$J359))</f>
        <v/>
      </c>
      <c r="L359" s="9">
        <f>IF($J359="","",ROUND($I359-$K359,2))</f>
        <v/>
      </c>
      <c r="M359" s="11">
        <f>IF($J359="","",IF(COUNTIFS('GSTR-2B'!$J:$J,$J359)=0,"Missing in 2B",IF(ABS($L359)&lt;=Summary!$B$4,"Matched","Value mismatch")))</f>
        <v/>
      </c>
    </row>
    <row r="360">
      <c r="A360" s="6" t="n"/>
      <c r="B360" s="6" t="n"/>
      <c r="C360" s="6" t="n"/>
      <c r="D360" s="7" t="n"/>
      <c r="E360" s="8" t="n"/>
      <c r="F360" s="8" t="n"/>
      <c r="G360" s="8" t="n"/>
      <c r="H360" s="8" t="n"/>
      <c r="I360" s="9">
        <f>IF($A360="","",ROUND(SUM($F360:$H360),2))</f>
        <v/>
      </c>
      <c r="J360" s="10">
        <f>IF($A360="","",UPPER(TRIM($A360))&amp;"|"&amp;UPPER(SUBSTITUTE(TRIM($C360)," ","")))</f>
        <v/>
      </c>
      <c r="K360" s="9">
        <f>IF($J360="","",SUMIFS('GSTR-2B'!$I:$I,'GSTR-2B'!$J:$J,$J360))</f>
        <v/>
      </c>
      <c r="L360" s="9">
        <f>IF($J360="","",ROUND($I360-$K360,2))</f>
        <v/>
      </c>
      <c r="M360" s="11">
        <f>IF($J360="","",IF(COUNTIFS('GSTR-2B'!$J:$J,$J360)=0,"Missing in 2B",IF(ABS($L360)&lt;=Summary!$B$4,"Matched","Value mismatch")))</f>
        <v/>
      </c>
    </row>
    <row r="361">
      <c r="A361" s="6" t="n"/>
      <c r="B361" s="6" t="n"/>
      <c r="C361" s="6" t="n"/>
      <c r="D361" s="7" t="n"/>
      <c r="E361" s="8" t="n"/>
      <c r="F361" s="8" t="n"/>
      <c r="G361" s="8" t="n"/>
      <c r="H361" s="8" t="n"/>
      <c r="I361" s="9">
        <f>IF($A361="","",ROUND(SUM($F361:$H361),2))</f>
        <v/>
      </c>
      <c r="J361" s="10">
        <f>IF($A361="","",UPPER(TRIM($A361))&amp;"|"&amp;UPPER(SUBSTITUTE(TRIM($C361)," ","")))</f>
        <v/>
      </c>
      <c r="K361" s="9">
        <f>IF($J361="","",SUMIFS('GSTR-2B'!$I:$I,'GSTR-2B'!$J:$J,$J361))</f>
        <v/>
      </c>
      <c r="L361" s="9">
        <f>IF($J361="","",ROUND($I361-$K361,2))</f>
        <v/>
      </c>
      <c r="M361" s="11">
        <f>IF($J361="","",IF(COUNTIFS('GSTR-2B'!$J:$J,$J361)=0,"Missing in 2B",IF(ABS($L361)&lt;=Summary!$B$4,"Matched","Value mismatch")))</f>
        <v/>
      </c>
    </row>
    <row r="362">
      <c r="A362" s="6" t="n"/>
      <c r="B362" s="6" t="n"/>
      <c r="C362" s="6" t="n"/>
      <c r="D362" s="7" t="n"/>
      <c r="E362" s="8" t="n"/>
      <c r="F362" s="8" t="n"/>
      <c r="G362" s="8" t="n"/>
      <c r="H362" s="8" t="n"/>
      <c r="I362" s="9">
        <f>IF($A362="","",ROUND(SUM($F362:$H362),2))</f>
        <v/>
      </c>
      <c r="J362" s="10">
        <f>IF($A362="","",UPPER(TRIM($A362))&amp;"|"&amp;UPPER(SUBSTITUTE(TRIM($C362)," ","")))</f>
        <v/>
      </c>
      <c r="K362" s="9">
        <f>IF($J362="","",SUMIFS('GSTR-2B'!$I:$I,'GSTR-2B'!$J:$J,$J362))</f>
        <v/>
      </c>
      <c r="L362" s="9">
        <f>IF($J362="","",ROUND($I362-$K362,2))</f>
        <v/>
      </c>
      <c r="M362" s="11">
        <f>IF($J362="","",IF(COUNTIFS('GSTR-2B'!$J:$J,$J362)=0,"Missing in 2B",IF(ABS($L362)&lt;=Summary!$B$4,"Matched","Value mismatch")))</f>
        <v/>
      </c>
    </row>
    <row r="363">
      <c r="A363" s="6" t="n"/>
      <c r="B363" s="6" t="n"/>
      <c r="C363" s="6" t="n"/>
      <c r="D363" s="7" t="n"/>
      <c r="E363" s="8" t="n"/>
      <c r="F363" s="8" t="n"/>
      <c r="G363" s="8" t="n"/>
      <c r="H363" s="8" t="n"/>
      <c r="I363" s="9">
        <f>IF($A363="","",ROUND(SUM($F363:$H363),2))</f>
        <v/>
      </c>
      <c r="J363" s="10">
        <f>IF($A363="","",UPPER(TRIM($A363))&amp;"|"&amp;UPPER(SUBSTITUTE(TRIM($C363)," ","")))</f>
        <v/>
      </c>
      <c r="K363" s="9">
        <f>IF($J363="","",SUMIFS('GSTR-2B'!$I:$I,'GSTR-2B'!$J:$J,$J363))</f>
        <v/>
      </c>
      <c r="L363" s="9">
        <f>IF($J363="","",ROUND($I363-$K363,2))</f>
        <v/>
      </c>
      <c r="M363" s="11">
        <f>IF($J363="","",IF(COUNTIFS('GSTR-2B'!$J:$J,$J363)=0,"Missing in 2B",IF(ABS($L363)&lt;=Summary!$B$4,"Matched","Value mismatch")))</f>
        <v/>
      </c>
    </row>
    <row r="364">
      <c r="A364" s="6" t="n"/>
      <c r="B364" s="6" t="n"/>
      <c r="C364" s="6" t="n"/>
      <c r="D364" s="7" t="n"/>
      <c r="E364" s="8" t="n"/>
      <c r="F364" s="8" t="n"/>
      <c r="G364" s="8" t="n"/>
      <c r="H364" s="8" t="n"/>
      <c r="I364" s="9">
        <f>IF($A364="","",ROUND(SUM($F364:$H364),2))</f>
        <v/>
      </c>
      <c r="J364" s="10">
        <f>IF($A364="","",UPPER(TRIM($A364))&amp;"|"&amp;UPPER(SUBSTITUTE(TRIM($C364)," ","")))</f>
        <v/>
      </c>
      <c r="K364" s="9">
        <f>IF($J364="","",SUMIFS('GSTR-2B'!$I:$I,'GSTR-2B'!$J:$J,$J364))</f>
        <v/>
      </c>
      <c r="L364" s="9">
        <f>IF($J364="","",ROUND($I364-$K364,2))</f>
        <v/>
      </c>
      <c r="M364" s="11">
        <f>IF($J364="","",IF(COUNTIFS('GSTR-2B'!$J:$J,$J364)=0,"Missing in 2B",IF(ABS($L364)&lt;=Summary!$B$4,"Matched","Value mismatch")))</f>
        <v/>
      </c>
    </row>
    <row r="365">
      <c r="A365" s="6" t="n"/>
      <c r="B365" s="6" t="n"/>
      <c r="C365" s="6" t="n"/>
      <c r="D365" s="7" t="n"/>
      <c r="E365" s="8" t="n"/>
      <c r="F365" s="8" t="n"/>
      <c r="G365" s="8" t="n"/>
      <c r="H365" s="8" t="n"/>
      <c r="I365" s="9">
        <f>IF($A365="","",ROUND(SUM($F365:$H365),2))</f>
        <v/>
      </c>
      <c r="J365" s="10">
        <f>IF($A365="","",UPPER(TRIM($A365))&amp;"|"&amp;UPPER(SUBSTITUTE(TRIM($C365)," ","")))</f>
        <v/>
      </c>
      <c r="K365" s="9">
        <f>IF($J365="","",SUMIFS('GSTR-2B'!$I:$I,'GSTR-2B'!$J:$J,$J365))</f>
        <v/>
      </c>
      <c r="L365" s="9">
        <f>IF($J365="","",ROUND($I365-$K365,2))</f>
        <v/>
      </c>
      <c r="M365" s="11">
        <f>IF($J365="","",IF(COUNTIFS('GSTR-2B'!$J:$J,$J365)=0,"Missing in 2B",IF(ABS($L365)&lt;=Summary!$B$4,"Matched","Value mismatch")))</f>
        <v/>
      </c>
    </row>
    <row r="366">
      <c r="A366" s="6" t="n"/>
      <c r="B366" s="6" t="n"/>
      <c r="C366" s="6" t="n"/>
      <c r="D366" s="7" t="n"/>
      <c r="E366" s="8" t="n"/>
      <c r="F366" s="8" t="n"/>
      <c r="G366" s="8" t="n"/>
      <c r="H366" s="8" t="n"/>
      <c r="I366" s="9">
        <f>IF($A366="","",ROUND(SUM($F366:$H366),2))</f>
        <v/>
      </c>
      <c r="J366" s="10">
        <f>IF($A366="","",UPPER(TRIM($A366))&amp;"|"&amp;UPPER(SUBSTITUTE(TRIM($C366)," ","")))</f>
        <v/>
      </c>
      <c r="K366" s="9">
        <f>IF($J366="","",SUMIFS('GSTR-2B'!$I:$I,'GSTR-2B'!$J:$J,$J366))</f>
        <v/>
      </c>
      <c r="L366" s="9">
        <f>IF($J366="","",ROUND($I366-$K366,2))</f>
        <v/>
      </c>
      <c r="M366" s="11">
        <f>IF($J366="","",IF(COUNTIFS('GSTR-2B'!$J:$J,$J366)=0,"Missing in 2B",IF(ABS($L366)&lt;=Summary!$B$4,"Matched","Value mismatch")))</f>
        <v/>
      </c>
    </row>
    <row r="367">
      <c r="A367" s="6" t="n"/>
      <c r="B367" s="6" t="n"/>
      <c r="C367" s="6" t="n"/>
      <c r="D367" s="7" t="n"/>
      <c r="E367" s="8" t="n"/>
      <c r="F367" s="8" t="n"/>
      <c r="G367" s="8" t="n"/>
      <c r="H367" s="8" t="n"/>
      <c r="I367" s="9">
        <f>IF($A367="","",ROUND(SUM($F367:$H367),2))</f>
        <v/>
      </c>
      <c r="J367" s="10">
        <f>IF($A367="","",UPPER(TRIM($A367))&amp;"|"&amp;UPPER(SUBSTITUTE(TRIM($C367)," ","")))</f>
        <v/>
      </c>
      <c r="K367" s="9">
        <f>IF($J367="","",SUMIFS('GSTR-2B'!$I:$I,'GSTR-2B'!$J:$J,$J367))</f>
        <v/>
      </c>
      <c r="L367" s="9">
        <f>IF($J367="","",ROUND($I367-$K367,2))</f>
        <v/>
      </c>
      <c r="M367" s="11">
        <f>IF($J367="","",IF(COUNTIFS('GSTR-2B'!$J:$J,$J367)=0,"Missing in 2B",IF(ABS($L367)&lt;=Summary!$B$4,"Matched","Value mismatch")))</f>
        <v/>
      </c>
    </row>
    <row r="368">
      <c r="A368" s="6" t="n"/>
      <c r="B368" s="6" t="n"/>
      <c r="C368" s="6" t="n"/>
      <c r="D368" s="7" t="n"/>
      <c r="E368" s="8" t="n"/>
      <c r="F368" s="8" t="n"/>
      <c r="G368" s="8" t="n"/>
      <c r="H368" s="8" t="n"/>
      <c r="I368" s="9">
        <f>IF($A368="","",ROUND(SUM($F368:$H368),2))</f>
        <v/>
      </c>
      <c r="J368" s="10">
        <f>IF($A368="","",UPPER(TRIM($A368))&amp;"|"&amp;UPPER(SUBSTITUTE(TRIM($C368)," ","")))</f>
        <v/>
      </c>
      <c r="K368" s="9">
        <f>IF($J368="","",SUMIFS('GSTR-2B'!$I:$I,'GSTR-2B'!$J:$J,$J368))</f>
        <v/>
      </c>
      <c r="L368" s="9">
        <f>IF($J368="","",ROUND($I368-$K368,2))</f>
        <v/>
      </c>
      <c r="M368" s="11">
        <f>IF($J368="","",IF(COUNTIFS('GSTR-2B'!$J:$J,$J368)=0,"Missing in 2B",IF(ABS($L368)&lt;=Summary!$B$4,"Matched","Value mismatch")))</f>
        <v/>
      </c>
    </row>
    <row r="369">
      <c r="A369" s="6" t="n"/>
      <c r="B369" s="6" t="n"/>
      <c r="C369" s="6" t="n"/>
      <c r="D369" s="7" t="n"/>
      <c r="E369" s="8" t="n"/>
      <c r="F369" s="8" t="n"/>
      <c r="G369" s="8" t="n"/>
      <c r="H369" s="8" t="n"/>
      <c r="I369" s="9">
        <f>IF($A369="","",ROUND(SUM($F369:$H369),2))</f>
        <v/>
      </c>
      <c r="J369" s="10">
        <f>IF($A369="","",UPPER(TRIM($A369))&amp;"|"&amp;UPPER(SUBSTITUTE(TRIM($C369)," ","")))</f>
        <v/>
      </c>
      <c r="K369" s="9">
        <f>IF($J369="","",SUMIFS('GSTR-2B'!$I:$I,'GSTR-2B'!$J:$J,$J369))</f>
        <v/>
      </c>
      <c r="L369" s="9">
        <f>IF($J369="","",ROUND($I369-$K369,2))</f>
        <v/>
      </c>
      <c r="M369" s="11">
        <f>IF($J369="","",IF(COUNTIFS('GSTR-2B'!$J:$J,$J369)=0,"Missing in 2B",IF(ABS($L369)&lt;=Summary!$B$4,"Matched","Value mismatch")))</f>
        <v/>
      </c>
    </row>
    <row r="370">
      <c r="A370" s="6" t="n"/>
      <c r="B370" s="6" t="n"/>
      <c r="C370" s="6" t="n"/>
      <c r="D370" s="7" t="n"/>
      <c r="E370" s="8" t="n"/>
      <c r="F370" s="8" t="n"/>
      <c r="G370" s="8" t="n"/>
      <c r="H370" s="8" t="n"/>
      <c r="I370" s="9">
        <f>IF($A370="","",ROUND(SUM($F370:$H370),2))</f>
        <v/>
      </c>
      <c r="J370" s="10">
        <f>IF($A370="","",UPPER(TRIM($A370))&amp;"|"&amp;UPPER(SUBSTITUTE(TRIM($C370)," ","")))</f>
        <v/>
      </c>
      <c r="K370" s="9">
        <f>IF($J370="","",SUMIFS('GSTR-2B'!$I:$I,'GSTR-2B'!$J:$J,$J370))</f>
        <v/>
      </c>
      <c r="L370" s="9">
        <f>IF($J370="","",ROUND($I370-$K370,2))</f>
        <v/>
      </c>
      <c r="M370" s="11">
        <f>IF($J370="","",IF(COUNTIFS('GSTR-2B'!$J:$J,$J370)=0,"Missing in 2B",IF(ABS($L370)&lt;=Summary!$B$4,"Matched","Value mismatch")))</f>
        <v/>
      </c>
    </row>
    <row r="371">
      <c r="A371" s="6" t="n"/>
      <c r="B371" s="6" t="n"/>
      <c r="C371" s="6" t="n"/>
      <c r="D371" s="7" t="n"/>
      <c r="E371" s="8" t="n"/>
      <c r="F371" s="8" t="n"/>
      <c r="G371" s="8" t="n"/>
      <c r="H371" s="8" t="n"/>
      <c r="I371" s="9">
        <f>IF($A371="","",ROUND(SUM($F371:$H371),2))</f>
        <v/>
      </c>
      <c r="J371" s="10">
        <f>IF($A371="","",UPPER(TRIM($A371))&amp;"|"&amp;UPPER(SUBSTITUTE(TRIM($C371)," ","")))</f>
        <v/>
      </c>
      <c r="K371" s="9">
        <f>IF($J371="","",SUMIFS('GSTR-2B'!$I:$I,'GSTR-2B'!$J:$J,$J371))</f>
        <v/>
      </c>
      <c r="L371" s="9">
        <f>IF($J371="","",ROUND($I371-$K371,2))</f>
        <v/>
      </c>
      <c r="M371" s="11">
        <f>IF($J371="","",IF(COUNTIFS('GSTR-2B'!$J:$J,$J371)=0,"Missing in 2B",IF(ABS($L371)&lt;=Summary!$B$4,"Matched","Value mismatch")))</f>
        <v/>
      </c>
    </row>
    <row r="372">
      <c r="A372" s="6" t="n"/>
      <c r="B372" s="6" t="n"/>
      <c r="C372" s="6" t="n"/>
      <c r="D372" s="7" t="n"/>
      <c r="E372" s="8" t="n"/>
      <c r="F372" s="8" t="n"/>
      <c r="G372" s="8" t="n"/>
      <c r="H372" s="8" t="n"/>
      <c r="I372" s="9">
        <f>IF($A372="","",ROUND(SUM($F372:$H372),2))</f>
        <v/>
      </c>
      <c r="J372" s="10">
        <f>IF($A372="","",UPPER(TRIM($A372))&amp;"|"&amp;UPPER(SUBSTITUTE(TRIM($C372)," ","")))</f>
        <v/>
      </c>
      <c r="K372" s="9">
        <f>IF($J372="","",SUMIFS('GSTR-2B'!$I:$I,'GSTR-2B'!$J:$J,$J372))</f>
        <v/>
      </c>
      <c r="L372" s="9">
        <f>IF($J372="","",ROUND($I372-$K372,2))</f>
        <v/>
      </c>
      <c r="M372" s="11">
        <f>IF($J372="","",IF(COUNTIFS('GSTR-2B'!$J:$J,$J372)=0,"Missing in 2B",IF(ABS($L372)&lt;=Summary!$B$4,"Matched","Value mismatch")))</f>
        <v/>
      </c>
    </row>
    <row r="373">
      <c r="A373" s="6" t="n"/>
      <c r="B373" s="6" t="n"/>
      <c r="C373" s="6" t="n"/>
      <c r="D373" s="7" t="n"/>
      <c r="E373" s="8" t="n"/>
      <c r="F373" s="8" t="n"/>
      <c r="G373" s="8" t="n"/>
      <c r="H373" s="8" t="n"/>
      <c r="I373" s="9">
        <f>IF($A373="","",ROUND(SUM($F373:$H373),2))</f>
        <v/>
      </c>
      <c r="J373" s="10">
        <f>IF($A373="","",UPPER(TRIM($A373))&amp;"|"&amp;UPPER(SUBSTITUTE(TRIM($C373)," ","")))</f>
        <v/>
      </c>
      <c r="K373" s="9">
        <f>IF($J373="","",SUMIFS('GSTR-2B'!$I:$I,'GSTR-2B'!$J:$J,$J373))</f>
        <v/>
      </c>
      <c r="L373" s="9">
        <f>IF($J373="","",ROUND($I373-$K373,2))</f>
        <v/>
      </c>
      <c r="M373" s="11">
        <f>IF($J373="","",IF(COUNTIFS('GSTR-2B'!$J:$J,$J373)=0,"Missing in 2B",IF(ABS($L373)&lt;=Summary!$B$4,"Matched","Value mismatch")))</f>
        <v/>
      </c>
    </row>
    <row r="374">
      <c r="A374" s="6" t="n"/>
      <c r="B374" s="6" t="n"/>
      <c r="C374" s="6" t="n"/>
      <c r="D374" s="7" t="n"/>
      <c r="E374" s="8" t="n"/>
      <c r="F374" s="8" t="n"/>
      <c r="G374" s="8" t="n"/>
      <c r="H374" s="8" t="n"/>
      <c r="I374" s="9">
        <f>IF($A374="","",ROUND(SUM($F374:$H374),2))</f>
        <v/>
      </c>
      <c r="J374" s="10">
        <f>IF($A374="","",UPPER(TRIM($A374))&amp;"|"&amp;UPPER(SUBSTITUTE(TRIM($C374)," ","")))</f>
        <v/>
      </c>
      <c r="K374" s="9">
        <f>IF($J374="","",SUMIFS('GSTR-2B'!$I:$I,'GSTR-2B'!$J:$J,$J374))</f>
        <v/>
      </c>
      <c r="L374" s="9">
        <f>IF($J374="","",ROUND($I374-$K374,2))</f>
        <v/>
      </c>
      <c r="M374" s="11">
        <f>IF($J374="","",IF(COUNTIFS('GSTR-2B'!$J:$J,$J374)=0,"Missing in 2B",IF(ABS($L374)&lt;=Summary!$B$4,"Matched","Value mismatch")))</f>
        <v/>
      </c>
    </row>
    <row r="375">
      <c r="A375" s="6" t="n"/>
      <c r="B375" s="6" t="n"/>
      <c r="C375" s="6" t="n"/>
      <c r="D375" s="7" t="n"/>
      <c r="E375" s="8" t="n"/>
      <c r="F375" s="8" t="n"/>
      <c r="G375" s="8" t="n"/>
      <c r="H375" s="8" t="n"/>
      <c r="I375" s="9">
        <f>IF($A375="","",ROUND(SUM($F375:$H375),2))</f>
        <v/>
      </c>
      <c r="J375" s="10">
        <f>IF($A375="","",UPPER(TRIM($A375))&amp;"|"&amp;UPPER(SUBSTITUTE(TRIM($C375)," ","")))</f>
        <v/>
      </c>
      <c r="K375" s="9">
        <f>IF($J375="","",SUMIFS('GSTR-2B'!$I:$I,'GSTR-2B'!$J:$J,$J375))</f>
        <v/>
      </c>
      <c r="L375" s="9">
        <f>IF($J375="","",ROUND($I375-$K375,2))</f>
        <v/>
      </c>
      <c r="M375" s="11">
        <f>IF($J375="","",IF(COUNTIFS('GSTR-2B'!$J:$J,$J375)=0,"Missing in 2B",IF(ABS($L375)&lt;=Summary!$B$4,"Matched","Value mismatch")))</f>
        <v/>
      </c>
    </row>
    <row r="376">
      <c r="A376" s="6" t="n"/>
      <c r="B376" s="6" t="n"/>
      <c r="C376" s="6" t="n"/>
      <c r="D376" s="7" t="n"/>
      <c r="E376" s="8" t="n"/>
      <c r="F376" s="8" t="n"/>
      <c r="G376" s="8" t="n"/>
      <c r="H376" s="8" t="n"/>
      <c r="I376" s="9">
        <f>IF($A376="","",ROUND(SUM($F376:$H376),2))</f>
        <v/>
      </c>
      <c r="J376" s="10">
        <f>IF($A376="","",UPPER(TRIM($A376))&amp;"|"&amp;UPPER(SUBSTITUTE(TRIM($C376)," ","")))</f>
        <v/>
      </c>
      <c r="K376" s="9">
        <f>IF($J376="","",SUMIFS('GSTR-2B'!$I:$I,'GSTR-2B'!$J:$J,$J376))</f>
        <v/>
      </c>
      <c r="L376" s="9">
        <f>IF($J376="","",ROUND($I376-$K376,2))</f>
        <v/>
      </c>
      <c r="M376" s="11">
        <f>IF($J376="","",IF(COUNTIFS('GSTR-2B'!$J:$J,$J376)=0,"Missing in 2B",IF(ABS($L376)&lt;=Summary!$B$4,"Matched","Value mismatch")))</f>
        <v/>
      </c>
    </row>
    <row r="377">
      <c r="A377" s="6" t="n"/>
      <c r="B377" s="6" t="n"/>
      <c r="C377" s="6" t="n"/>
      <c r="D377" s="7" t="n"/>
      <c r="E377" s="8" t="n"/>
      <c r="F377" s="8" t="n"/>
      <c r="G377" s="8" t="n"/>
      <c r="H377" s="8" t="n"/>
      <c r="I377" s="9">
        <f>IF($A377="","",ROUND(SUM($F377:$H377),2))</f>
        <v/>
      </c>
      <c r="J377" s="10">
        <f>IF($A377="","",UPPER(TRIM($A377))&amp;"|"&amp;UPPER(SUBSTITUTE(TRIM($C377)," ","")))</f>
        <v/>
      </c>
      <c r="K377" s="9">
        <f>IF($J377="","",SUMIFS('GSTR-2B'!$I:$I,'GSTR-2B'!$J:$J,$J377))</f>
        <v/>
      </c>
      <c r="L377" s="9">
        <f>IF($J377="","",ROUND($I377-$K377,2))</f>
        <v/>
      </c>
      <c r="M377" s="11">
        <f>IF($J377="","",IF(COUNTIFS('GSTR-2B'!$J:$J,$J377)=0,"Missing in 2B",IF(ABS($L377)&lt;=Summary!$B$4,"Matched","Value mismatch")))</f>
        <v/>
      </c>
    </row>
    <row r="378">
      <c r="A378" s="6" t="n"/>
      <c r="B378" s="6" t="n"/>
      <c r="C378" s="6" t="n"/>
      <c r="D378" s="7" t="n"/>
      <c r="E378" s="8" t="n"/>
      <c r="F378" s="8" t="n"/>
      <c r="G378" s="8" t="n"/>
      <c r="H378" s="8" t="n"/>
      <c r="I378" s="9">
        <f>IF($A378="","",ROUND(SUM($F378:$H378),2))</f>
        <v/>
      </c>
      <c r="J378" s="10">
        <f>IF($A378="","",UPPER(TRIM($A378))&amp;"|"&amp;UPPER(SUBSTITUTE(TRIM($C378)," ","")))</f>
        <v/>
      </c>
      <c r="K378" s="9">
        <f>IF($J378="","",SUMIFS('GSTR-2B'!$I:$I,'GSTR-2B'!$J:$J,$J378))</f>
        <v/>
      </c>
      <c r="L378" s="9">
        <f>IF($J378="","",ROUND($I378-$K378,2))</f>
        <v/>
      </c>
      <c r="M378" s="11">
        <f>IF($J378="","",IF(COUNTIFS('GSTR-2B'!$J:$J,$J378)=0,"Missing in 2B",IF(ABS($L378)&lt;=Summary!$B$4,"Matched","Value mismatch")))</f>
        <v/>
      </c>
    </row>
    <row r="379">
      <c r="A379" s="6" t="n"/>
      <c r="B379" s="6" t="n"/>
      <c r="C379" s="6" t="n"/>
      <c r="D379" s="7" t="n"/>
      <c r="E379" s="8" t="n"/>
      <c r="F379" s="8" t="n"/>
      <c r="G379" s="8" t="n"/>
      <c r="H379" s="8" t="n"/>
      <c r="I379" s="9">
        <f>IF($A379="","",ROUND(SUM($F379:$H379),2))</f>
        <v/>
      </c>
      <c r="J379" s="10">
        <f>IF($A379="","",UPPER(TRIM($A379))&amp;"|"&amp;UPPER(SUBSTITUTE(TRIM($C379)," ","")))</f>
        <v/>
      </c>
      <c r="K379" s="9">
        <f>IF($J379="","",SUMIFS('GSTR-2B'!$I:$I,'GSTR-2B'!$J:$J,$J379))</f>
        <v/>
      </c>
      <c r="L379" s="9">
        <f>IF($J379="","",ROUND($I379-$K379,2))</f>
        <v/>
      </c>
      <c r="M379" s="11">
        <f>IF($J379="","",IF(COUNTIFS('GSTR-2B'!$J:$J,$J379)=0,"Missing in 2B",IF(ABS($L379)&lt;=Summary!$B$4,"Matched","Value mismatch")))</f>
        <v/>
      </c>
    </row>
    <row r="380">
      <c r="A380" s="6" t="n"/>
      <c r="B380" s="6" t="n"/>
      <c r="C380" s="6" t="n"/>
      <c r="D380" s="7" t="n"/>
      <c r="E380" s="8" t="n"/>
      <c r="F380" s="8" t="n"/>
      <c r="G380" s="8" t="n"/>
      <c r="H380" s="8" t="n"/>
      <c r="I380" s="9">
        <f>IF($A380="","",ROUND(SUM($F380:$H380),2))</f>
        <v/>
      </c>
      <c r="J380" s="10">
        <f>IF($A380="","",UPPER(TRIM($A380))&amp;"|"&amp;UPPER(SUBSTITUTE(TRIM($C380)," ","")))</f>
        <v/>
      </c>
      <c r="K380" s="9">
        <f>IF($J380="","",SUMIFS('GSTR-2B'!$I:$I,'GSTR-2B'!$J:$J,$J380))</f>
        <v/>
      </c>
      <c r="L380" s="9">
        <f>IF($J380="","",ROUND($I380-$K380,2))</f>
        <v/>
      </c>
      <c r="M380" s="11">
        <f>IF($J380="","",IF(COUNTIFS('GSTR-2B'!$J:$J,$J380)=0,"Missing in 2B",IF(ABS($L380)&lt;=Summary!$B$4,"Matched","Value mismatch")))</f>
        <v/>
      </c>
    </row>
    <row r="381">
      <c r="A381" s="6" t="n"/>
      <c r="B381" s="6" t="n"/>
      <c r="C381" s="6" t="n"/>
      <c r="D381" s="7" t="n"/>
      <c r="E381" s="8" t="n"/>
      <c r="F381" s="8" t="n"/>
      <c r="G381" s="8" t="n"/>
      <c r="H381" s="8" t="n"/>
      <c r="I381" s="9">
        <f>IF($A381="","",ROUND(SUM($F381:$H381),2))</f>
        <v/>
      </c>
      <c r="J381" s="10">
        <f>IF($A381="","",UPPER(TRIM($A381))&amp;"|"&amp;UPPER(SUBSTITUTE(TRIM($C381)," ","")))</f>
        <v/>
      </c>
      <c r="K381" s="9">
        <f>IF($J381="","",SUMIFS('GSTR-2B'!$I:$I,'GSTR-2B'!$J:$J,$J381))</f>
        <v/>
      </c>
      <c r="L381" s="9">
        <f>IF($J381="","",ROUND($I381-$K381,2))</f>
        <v/>
      </c>
      <c r="M381" s="11">
        <f>IF($J381="","",IF(COUNTIFS('GSTR-2B'!$J:$J,$J381)=0,"Missing in 2B",IF(ABS($L381)&lt;=Summary!$B$4,"Matched","Value mismatch")))</f>
        <v/>
      </c>
    </row>
    <row r="382">
      <c r="A382" s="6" t="n"/>
      <c r="B382" s="6" t="n"/>
      <c r="C382" s="6" t="n"/>
      <c r="D382" s="7" t="n"/>
      <c r="E382" s="8" t="n"/>
      <c r="F382" s="8" t="n"/>
      <c r="G382" s="8" t="n"/>
      <c r="H382" s="8" t="n"/>
      <c r="I382" s="9">
        <f>IF($A382="","",ROUND(SUM($F382:$H382),2))</f>
        <v/>
      </c>
      <c r="J382" s="10">
        <f>IF($A382="","",UPPER(TRIM($A382))&amp;"|"&amp;UPPER(SUBSTITUTE(TRIM($C382)," ","")))</f>
        <v/>
      </c>
      <c r="K382" s="9">
        <f>IF($J382="","",SUMIFS('GSTR-2B'!$I:$I,'GSTR-2B'!$J:$J,$J382))</f>
        <v/>
      </c>
      <c r="L382" s="9">
        <f>IF($J382="","",ROUND($I382-$K382,2))</f>
        <v/>
      </c>
      <c r="M382" s="11">
        <f>IF($J382="","",IF(COUNTIFS('GSTR-2B'!$J:$J,$J382)=0,"Missing in 2B",IF(ABS($L382)&lt;=Summary!$B$4,"Matched","Value mismatch")))</f>
        <v/>
      </c>
    </row>
    <row r="383">
      <c r="A383" s="6" t="n"/>
      <c r="B383" s="6" t="n"/>
      <c r="C383" s="6" t="n"/>
      <c r="D383" s="7" t="n"/>
      <c r="E383" s="8" t="n"/>
      <c r="F383" s="8" t="n"/>
      <c r="G383" s="8" t="n"/>
      <c r="H383" s="8" t="n"/>
      <c r="I383" s="9">
        <f>IF($A383="","",ROUND(SUM($F383:$H383),2))</f>
        <v/>
      </c>
      <c r="J383" s="10">
        <f>IF($A383="","",UPPER(TRIM($A383))&amp;"|"&amp;UPPER(SUBSTITUTE(TRIM($C383)," ","")))</f>
        <v/>
      </c>
      <c r="K383" s="9">
        <f>IF($J383="","",SUMIFS('GSTR-2B'!$I:$I,'GSTR-2B'!$J:$J,$J383))</f>
        <v/>
      </c>
      <c r="L383" s="9">
        <f>IF($J383="","",ROUND($I383-$K383,2))</f>
        <v/>
      </c>
      <c r="M383" s="11">
        <f>IF($J383="","",IF(COUNTIFS('GSTR-2B'!$J:$J,$J383)=0,"Missing in 2B",IF(ABS($L383)&lt;=Summary!$B$4,"Matched","Value mismatch")))</f>
        <v/>
      </c>
    </row>
    <row r="384">
      <c r="A384" s="6" t="n"/>
      <c r="B384" s="6" t="n"/>
      <c r="C384" s="6" t="n"/>
      <c r="D384" s="7" t="n"/>
      <c r="E384" s="8" t="n"/>
      <c r="F384" s="8" t="n"/>
      <c r="G384" s="8" t="n"/>
      <c r="H384" s="8" t="n"/>
      <c r="I384" s="9">
        <f>IF($A384="","",ROUND(SUM($F384:$H384),2))</f>
        <v/>
      </c>
      <c r="J384" s="10">
        <f>IF($A384="","",UPPER(TRIM($A384))&amp;"|"&amp;UPPER(SUBSTITUTE(TRIM($C384)," ","")))</f>
        <v/>
      </c>
      <c r="K384" s="9">
        <f>IF($J384="","",SUMIFS('GSTR-2B'!$I:$I,'GSTR-2B'!$J:$J,$J384))</f>
        <v/>
      </c>
      <c r="L384" s="9">
        <f>IF($J384="","",ROUND($I384-$K384,2))</f>
        <v/>
      </c>
      <c r="M384" s="11">
        <f>IF($J384="","",IF(COUNTIFS('GSTR-2B'!$J:$J,$J384)=0,"Missing in 2B",IF(ABS($L384)&lt;=Summary!$B$4,"Matched","Value mismatch")))</f>
        <v/>
      </c>
    </row>
    <row r="385">
      <c r="A385" s="6" t="n"/>
      <c r="B385" s="6" t="n"/>
      <c r="C385" s="6" t="n"/>
      <c r="D385" s="7" t="n"/>
      <c r="E385" s="8" t="n"/>
      <c r="F385" s="8" t="n"/>
      <c r="G385" s="8" t="n"/>
      <c r="H385" s="8" t="n"/>
      <c r="I385" s="9">
        <f>IF($A385="","",ROUND(SUM($F385:$H385),2))</f>
        <v/>
      </c>
      <c r="J385" s="10">
        <f>IF($A385="","",UPPER(TRIM($A385))&amp;"|"&amp;UPPER(SUBSTITUTE(TRIM($C385)," ","")))</f>
        <v/>
      </c>
      <c r="K385" s="9">
        <f>IF($J385="","",SUMIFS('GSTR-2B'!$I:$I,'GSTR-2B'!$J:$J,$J385))</f>
        <v/>
      </c>
      <c r="L385" s="9">
        <f>IF($J385="","",ROUND($I385-$K385,2))</f>
        <v/>
      </c>
      <c r="M385" s="11">
        <f>IF($J385="","",IF(COUNTIFS('GSTR-2B'!$J:$J,$J385)=0,"Missing in 2B",IF(ABS($L385)&lt;=Summary!$B$4,"Matched","Value mismatch")))</f>
        <v/>
      </c>
    </row>
    <row r="386">
      <c r="A386" s="6" t="n"/>
      <c r="B386" s="6" t="n"/>
      <c r="C386" s="6" t="n"/>
      <c r="D386" s="7" t="n"/>
      <c r="E386" s="8" t="n"/>
      <c r="F386" s="8" t="n"/>
      <c r="G386" s="8" t="n"/>
      <c r="H386" s="8" t="n"/>
      <c r="I386" s="9">
        <f>IF($A386="","",ROUND(SUM($F386:$H386),2))</f>
        <v/>
      </c>
      <c r="J386" s="10">
        <f>IF($A386="","",UPPER(TRIM($A386))&amp;"|"&amp;UPPER(SUBSTITUTE(TRIM($C386)," ","")))</f>
        <v/>
      </c>
      <c r="K386" s="9">
        <f>IF($J386="","",SUMIFS('GSTR-2B'!$I:$I,'GSTR-2B'!$J:$J,$J386))</f>
        <v/>
      </c>
      <c r="L386" s="9">
        <f>IF($J386="","",ROUND($I386-$K386,2))</f>
        <v/>
      </c>
      <c r="M386" s="11">
        <f>IF($J386="","",IF(COUNTIFS('GSTR-2B'!$J:$J,$J386)=0,"Missing in 2B",IF(ABS($L386)&lt;=Summary!$B$4,"Matched","Value mismatch")))</f>
        <v/>
      </c>
    </row>
    <row r="387">
      <c r="A387" s="6" t="n"/>
      <c r="B387" s="6" t="n"/>
      <c r="C387" s="6" t="n"/>
      <c r="D387" s="7" t="n"/>
      <c r="E387" s="8" t="n"/>
      <c r="F387" s="8" t="n"/>
      <c r="G387" s="8" t="n"/>
      <c r="H387" s="8" t="n"/>
      <c r="I387" s="9">
        <f>IF($A387="","",ROUND(SUM($F387:$H387),2))</f>
        <v/>
      </c>
      <c r="J387" s="10">
        <f>IF($A387="","",UPPER(TRIM($A387))&amp;"|"&amp;UPPER(SUBSTITUTE(TRIM($C387)," ","")))</f>
        <v/>
      </c>
      <c r="K387" s="9">
        <f>IF($J387="","",SUMIFS('GSTR-2B'!$I:$I,'GSTR-2B'!$J:$J,$J387))</f>
        <v/>
      </c>
      <c r="L387" s="9">
        <f>IF($J387="","",ROUND($I387-$K387,2))</f>
        <v/>
      </c>
      <c r="M387" s="11">
        <f>IF($J387="","",IF(COUNTIFS('GSTR-2B'!$J:$J,$J387)=0,"Missing in 2B",IF(ABS($L387)&lt;=Summary!$B$4,"Matched","Value mismatch")))</f>
        <v/>
      </c>
    </row>
    <row r="388">
      <c r="A388" s="6" t="n"/>
      <c r="B388" s="6" t="n"/>
      <c r="C388" s="6" t="n"/>
      <c r="D388" s="7" t="n"/>
      <c r="E388" s="8" t="n"/>
      <c r="F388" s="8" t="n"/>
      <c r="G388" s="8" t="n"/>
      <c r="H388" s="8" t="n"/>
      <c r="I388" s="9">
        <f>IF($A388="","",ROUND(SUM($F388:$H388),2))</f>
        <v/>
      </c>
      <c r="J388" s="10">
        <f>IF($A388="","",UPPER(TRIM($A388))&amp;"|"&amp;UPPER(SUBSTITUTE(TRIM($C388)," ","")))</f>
        <v/>
      </c>
      <c r="K388" s="9">
        <f>IF($J388="","",SUMIFS('GSTR-2B'!$I:$I,'GSTR-2B'!$J:$J,$J388))</f>
        <v/>
      </c>
      <c r="L388" s="9">
        <f>IF($J388="","",ROUND($I388-$K388,2))</f>
        <v/>
      </c>
      <c r="M388" s="11">
        <f>IF($J388="","",IF(COUNTIFS('GSTR-2B'!$J:$J,$J388)=0,"Missing in 2B",IF(ABS($L388)&lt;=Summary!$B$4,"Matched","Value mismatch")))</f>
        <v/>
      </c>
    </row>
    <row r="389">
      <c r="A389" s="6" t="n"/>
      <c r="B389" s="6" t="n"/>
      <c r="C389" s="6" t="n"/>
      <c r="D389" s="7" t="n"/>
      <c r="E389" s="8" t="n"/>
      <c r="F389" s="8" t="n"/>
      <c r="G389" s="8" t="n"/>
      <c r="H389" s="8" t="n"/>
      <c r="I389" s="9">
        <f>IF($A389="","",ROUND(SUM($F389:$H389),2))</f>
        <v/>
      </c>
      <c r="J389" s="10">
        <f>IF($A389="","",UPPER(TRIM($A389))&amp;"|"&amp;UPPER(SUBSTITUTE(TRIM($C389)," ","")))</f>
        <v/>
      </c>
      <c r="K389" s="9">
        <f>IF($J389="","",SUMIFS('GSTR-2B'!$I:$I,'GSTR-2B'!$J:$J,$J389))</f>
        <v/>
      </c>
      <c r="L389" s="9">
        <f>IF($J389="","",ROUND($I389-$K389,2))</f>
        <v/>
      </c>
      <c r="M389" s="11">
        <f>IF($J389="","",IF(COUNTIFS('GSTR-2B'!$J:$J,$J389)=0,"Missing in 2B",IF(ABS($L389)&lt;=Summary!$B$4,"Matched","Value mismatch")))</f>
        <v/>
      </c>
    </row>
    <row r="390">
      <c r="A390" s="6" t="n"/>
      <c r="B390" s="6" t="n"/>
      <c r="C390" s="6" t="n"/>
      <c r="D390" s="7" t="n"/>
      <c r="E390" s="8" t="n"/>
      <c r="F390" s="8" t="n"/>
      <c r="G390" s="8" t="n"/>
      <c r="H390" s="8" t="n"/>
      <c r="I390" s="9">
        <f>IF($A390="","",ROUND(SUM($F390:$H390),2))</f>
        <v/>
      </c>
      <c r="J390" s="10">
        <f>IF($A390="","",UPPER(TRIM($A390))&amp;"|"&amp;UPPER(SUBSTITUTE(TRIM($C390)," ","")))</f>
        <v/>
      </c>
      <c r="K390" s="9">
        <f>IF($J390="","",SUMIFS('GSTR-2B'!$I:$I,'GSTR-2B'!$J:$J,$J390))</f>
        <v/>
      </c>
      <c r="L390" s="9">
        <f>IF($J390="","",ROUND($I390-$K390,2))</f>
        <v/>
      </c>
      <c r="M390" s="11">
        <f>IF($J390="","",IF(COUNTIFS('GSTR-2B'!$J:$J,$J390)=0,"Missing in 2B",IF(ABS($L390)&lt;=Summary!$B$4,"Matched","Value mismatch")))</f>
        <v/>
      </c>
    </row>
    <row r="391">
      <c r="A391" s="6" t="n"/>
      <c r="B391" s="6" t="n"/>
      <c r="C391" s="6" t="n"/>
      <c r="D391" s="7" t="n"/>
      <c r="E391" s="8" t="n"/>
      <c r="F391" s="8" t="n"/>
      <c r="G391" s="8" t="n"/>
      <c r="H391" s="8" t="n"/>
      <c r="I391" s="9">
        <f>IF($A391="","",ROUND(SUM($F391:$H391),2))</f>
        <v/>
      </c>
      <c r="J391" s="10">
        <f>IF($A391="","",UPPER(TRIM($A391))&amp;"|"&amp;UPPER(SUBSTITUTE(TRIM($C391)," ","")))</f>
        <v/>
      </c>
      <c r="K391" s="9">
        <f>IF($J391="","",SUMIFS('GSTR-2B'!$I:$I,'GSTR-2B'!$J:$J,$J391))</f>
        <v/>
      </c>
      <c r="L391" s="9">
        <f>IF($J391="","",ROUND($I391-$K391,2))</f>
        <v/>
      </c>
      <c r="M391" s="11">
        <f>IF($J391="","",IF(COUNTIFS('GSTR-2B'!$J:$J,$J391)=0,"Missing in 2B",IF(ABS($L391)&lt;=Summary!$B$4,"Matched","Value mismatch")))</f>
        <v/>
      </c>
    </row>
    <row r="392">
      <c r="A392" s="6" t="n"/>
      <c r="B392" s="6" t="n"/>
      <c r="C392" s="6" t="n"/>
      <c r="D392" s="7" t="n"/>
      <c r="E392" s="8" t="n"/>
      <c r="F392" s="8" t="n"/>
      <c r="G392" s="8" t="n"/>
      <c r="H392" s="8" t="n"/>
      <c r="I392" s="9">
        <f>IF($A392="","",ROUND(SUM($F392:$H392),2))</f>
        <v/>
      </c>
      <c r="J392" s="10">
        <f>IF($A392="","",UPPER(TRIM($A392))&amp;"|"&amp;UPPER(SUBSTITUTE(TRIM($C392)," ","")))</f>
        <v/>
      </c>
      <c r="K392" s="9">
        <f>IF($J392="","",SUMIFS('GSTR-2B'!$I:$I,'GSTR-2B'!$J:$J,$J392))</f>
        <v/>
      </c>
      <c r="L392" s="9">
        <f>IF($J392="","",ROUND($I392-$K392,2))</f>
        <v/>
      </c>
      <c r="M392" s="11">
        <f>IF($J392="","",IF(COUNTIFS('GSTR-2B'!$J:$J,$J392)=0,"Missing in 2B",IF(ABS($L392)&lt;=Summary!$B$4,"Matched","Value mismatch")))</f>
        <v/>
      </c>
    </row>
    <row r="393">
      <c r="A393" s="6" t="n"/>
      <c r="B393" s="6" t="n"/>
      <c r="C393" s="6" t="n"/>
      <c r="D393" s="7" t="n"/>
      <c r="E393" s="8" t="n"/>
      <c r="F393" s="8" t="n"/>
      <c r="G393" s="8" t="n"/>
      <c r="H393" s="8" t="n"/>
      <c r="I393" s="9">
        <f>IF($A393="","",ROUND(SUM($F393:$H393),2))</f>
        <v/>
      </c>
      <c r="J393" s="10">
        <f>IF($A393="","",UPPER(TRIM($A393))&amp;"|"&amp;UPPER(SUBSTITUTE(TRIM($C393)," ","")))</f>
        <v/>
      </c>
      <c r="K393" s="9">
        <f>IF($J393="","",SUMIFS('GSTR-2B'!$I:$I,'GSTR-2B'!$J:$J,$J393))</f>
        <v/>
      </c>
      <c r="L393" s="9">
        <f>IF($J393="","",ROUND($I393-$K393,2))</f>
        <v/>
      </c>
      <c r="M393" s="11">
        <f>IF($J393="","",IF(COUNTIFS('GSTR-2B'!$J:$J,$J393)=0,"Missing in 2B",IF(ABS($L393)&lt;=Summary!$B$4,"Matched","Value mismatch")))</f>
        <v/>
      </c>
    </row>
    <row r="394">
      <c r="A394" s="6" t="n"/>
      <c r="B394" s="6" t="n"/>
      <c r="C394" s="6" t="n"/>
      <c r="D394" s="7" t="n"/>
      <c r="E394" s="8" t="n"/>
      <c r="F394" s="8" t="n"/>
      <c r="G394" s="8" t="n"/>
      <c r="H394" s="8" t="n"/>
      <c r="I394" s="9">
        <f>IF($A394="","",ROUND(SUM($F394:$H394),2))</f>
        <v/>
      </c>
      <c r="J394" s="10">
        <f>IF($A394="","",UPPER(TRIM($A394))&amp;"|"&amp;UPPER(SUBSTITUTE(TRIM($C394)," ","")))</f>
        <v/>
      </c>
      <c r="K394" s="9">
        <f>IF($J394="","",SUMIFS('GSTR-2B'!$I:$I,'GSTR-2B'!$J:$J,$J394))</f>
        <v/>
      </c>
      <c r="L394" s="9">
        <f>IF($J394="","",ROUND($I394-$K394,2))</f>
        <v/>
      </c>
      <c r="M394" s="11">
        <f>IF($J394="","",IF(COUNTIFS('GSTR-2B'!$J:$J,$J394)=0,"Missing in 2B",IF(ABS($L394)&lt;=Summary!$B$4,"Matched","Value mismatch")))</f>
        <v/>
      </c>
    </row>
    <row r="395">
      <c r="A395" s="6" t="n"/>
      <c r="B395" s="6" t="n"/>
      <c r="C395" s="6" t="n"/>
      <c r="D395" s="7" t="n"/>
      <c r="E395" s="8" t="n"/>
      <c r="F395" s="8" t="n"/>
      <c r="G395" s="8" t="n"/>
      <c r="H395" s="8" t="n"/>
      <c r="I395" s="9">
        <f>IF($A395="","",ROUND(SUM($F395:$H395),2))</f>
        <v/>
      </c>
      <c r="J395" s="10">
        <f>IF($A395="","",UPPER(TRIM($A395))&amp;"|"&amp;UPPER(SUBSTITUTE(TRIM($C395)," ","")))</f>
        <v/>
      </c>
      <c r="K395" s="9">
        <f>IF($J395="","",SUMIFS('GSTR-2B'!$I:$I,'GSTR-2B'!$J:$J,$J395))</f>
        <v/>
      </c>
      <c r="L395" s="9">
        <f>IF($J395="","",ROUND($I395-$K395,2))</f>
        <v/>
      </c>
      <c r="M395" s="11">
        <f>IF($J395="","",IF(COUNTIFS('GSTR-2B'!$J:$J,$J395)=0,"Missing in 2B",IF(ABS($L395)&lt;=Summary!$B$4,"Matched","Value mismatch")))</f>
        <v/>
      </c>
    </row>
    <row r="396">
      <c r="A396" s="6" t="n"/>
      <c r="B396" s="6" t="n"/>
      <c r="C396" s="6" t="n"/>
      <c r="D396" s="7" t="n"/>
      <c r="E396" s="8" t="n"/>
      <c r="F396" s="8" t="n"/>
      <c r="G396" s="8" t="n"/>
      <c r="H396" s="8" t="n"/>
      <c r="I396" s="9">
        <f>IF($A396="","",ROUND(SUM($F396:$H396),2))</f>
        <v/>
      </c>
      <c r="J396" s="10">
        <f>IF($A396="","",UPPER(TRIM($A396))&amp;"|"&amp;UPPER(SUBSTITUTE(TRIM($C396)," ","")))</f>
        <v/>
      </c>
      <c r="K396" s="9">
        <f>IF($J396="","",SUMIFS('GSTR-2B'!$I:$I,'GSTR-2B'!$J:$J,$J396))</f>
        <v/>
      </c>
      <c r="L396" s="9">
        <f>IF($J396="","",ROUND($I396-$K396,2))</f>
        <v/>
      </c>
      <c r="M396" s="11">
        <f>IF($J396="","",IF(COUNTIFS('GSTR-2B'!$J:$J,$J396)=0,"Missing in 2B",IF(ABS($L396)&lt;=Summary!$B$4,"Matched","Value mismatch")))</f>
        <v/>
      </c>
    </row>
    <row r="397">
      <c r="A397" s="6" t="n"/>
      <c r="B397" s="6" t="n"/>
      <c r="C397" s="6" t="n"/>
      <c r="D397" s="7" t="n"/>
      <c r="E397" s="8" t="n"/>
      <c r="F397" s="8" t="n"/>
      <c r="G397" s="8" t="n"/>
      <c r="H397" s="8" t="n"/>
      <c r="I397" s="9">
        <f>IF($A397="","",ROUND(SUM($F397:$H397),2))</f>
        <v/>
      </c>
      <c r="J397" s="10">
        <f>IF($A397="","",UPPER(TRIM($A397))&amp;"|"&amp;UPPER(SUBSTITUTE(TRIM($C397)," ","")))</f>
        <v/>
      </c>
      <c r="K397" s="9">
        <f>IF($J397="","",SUMIFS('GSTR-2B'!$I:$I,'GSTR-2B'!$J:$J,$J397))</f>
        <v/>
      </c>
      <c r="L397" s="9">
        <f>IF($J397="","",ROUND($I397-$K397,2))</f>
        <v/>
      </c>
      <c r="M397" s="11">
        <f>IF($J397="","",IF(COUNTIFS('GSTR-2B'!$J:$J,$J397)=0,"Missing in 2B",IF(ABS($L397)&lt;=Summary!$B$4,"Matched","Value mismatch")))</f>
        <v/>
      </c>
    </row>
    <row r="398">
      <c r="A398" s="6" t="n"/>
      <c r="B398" s="6" t="n"/>
      <c r="C398" s="6" t="n"/>
      <c r="D398" s="7" t="n"/>
      <c r="E398" s="8" t="n"/>
      <c r="F398" s="8" t="n"/>
      <c r="G398" s="8" t="n"/>
      <c r="H398" s="8" t="n"/>
      <c r="I398" s="9">
        <f>IF($A398="","",ROUND(SUM($F398:$H398),2))</f>
        <v/>
      </c>
      <c r="J398" s="10">
        <f>IF($A398="","",UPPER(TRIM($A398))&amp;"|"&amp;UPPER(SUBSTITUTE(TRIM($C398)," ","")))</f>
        <v/>
      </c>
      <c r="K398" s="9">
        <f>IF($J398="","",SUMIFS('GSTR-2B'!$I:$I,'GSTR-2B'!$J:$J,$J398))</f>
        <v/>
      </c>
      <c r="L398" s="9">
        <f>IF($J398="","",ROUND($I398-$K398,2))</f>
        <v/>
      </c>
      <c r="M398" s="11">
        <f>IF($J398="","",IF(COUNTIFS('GSTR-2B'!$J:$J,$J398)=0,"Missing in 2B",IF(ABS($L398)&lt;=Summary!$B$4,"Matched","Value mismatch")))</f>
        <v/>
      </c>
    </row>
    <row r="399">
      <c r="A399" s="6" t="n"/>
      <c r="B399" s="6" t="n"/>
      <c r="C399" s="6" t="n"/>
      <c r="D399" s="7" t="n"/>
      <c r="E399" s="8" t="n"/>
      <c r="F399" s="8" t="n"/>
      <c r="G399" s="8" t="n"/>
      <c r="H399" s="8" t="n"/>
      <c r="I399" s="9">
        <f>IF($A399="","",ROUND(SUM($F399:$H399),2))</f>
        <v/>
      </c>
      <c r="J399" s="10">
        <f>IF($A399="","",UPPER(TRIM($A399))&amp;"|"&amp;UPPER(SUBSTITUTE(TRIM($C399)," ","")))</f>
        <v/>
      </c>
      <c r="K399" s="9">
        <f>IF($J399="","",SUMIFS('GSTR-2B'!$I:$I,'GSTR-2B'!$J:$J,$J399))</f>
        <v/>
      </c>
      <c r="L399" s="9">
        <f>IF($J399="","",ROUND($I399-$K399,2))</f>
        <v/>
      </c>
      <c r="M399" s="11">
        <f>IF($J399="","",IF(COUNTIFS('GSTR-2B'!$J:$J,$J399)=0,"Missing in 2B",IF(ABS($L399)&lt;=Summary!$B$4,"Matched","Value mismatch")))</f>
        <v/>
      </c>
    </row>
    <row r="400">
      <c r="A400" s="6" t="n"/>
      <c r="B400" s="6" t="n"/>
      <c r="C400" s="6" t="n"/>
      <c r="D400" s="7" t="n"/>
      <c r="E400" s="8" t="n"/>
      <c r="F400" s="8" t="n"/>
      <c r="G400" s="8" t="n"/>
      <c r="H400" s="8" t="n"/>
      <c r="I400" s="9">
        <f>IF($A400="","",ROUND(SUM($F400:$H400),2))</f>
        <v/>
      </c>
      <c r="J400" s="10">
        <f>IF($A400="","",UPPER(TRIM($A400))&amp;"|"&amp;UPPER(SUBSTITUTE(TRIM($C400)," ","")))</f>
        <v/>
      </c>
      <c r="K400" s="9">
        <f>IF($J400="","",SUMIFS('GSTR-2B'!$I:$I,'GSTR-2B'!$J:$J,$J400))</f>
        <v/>
      </c>
      <c r="L400" s="9">
        <f>IF($J400="","",ROUND($I400-$K400,2))</f>
        <v/>
      </c>
      <c r="M400" s="11">
        <f>IF($J400="","",IF(COUNTIFS('GSTR-2B'!$J:$J,$J400)=0,"Missing in 2B",IF(ABS($L400)&lt;=Summary!$B$4,"Matched","Value mismatch")))</f>
        <v/>
      </c>
    </row>
    <row r="401">
      <c r="A401" s="6" t="n"/>
      <c r="B401" s="6" t="n"/>
      <c r="C401" s="6" t="n"/>
      <c r="D401" s="7" t="n"/>
      <c r="E401" s="8" t="n"/>
      <c r="F401" s="8" t="n"/>
      <c r="G401" s="8" t="n"/>
      <c r="H401" s="8" t="n"/>
      <c r="I401" s="9">
        <f>IF($A401="","",ROUND(SUM($F401:$H401),2))</f>
        <v/>
      </c>
      <c r="J401" s="10">
        <f>IF($A401="","",UPPER(TRIM($A401))&amp;"|"&amp;UPPER(SUBSTITUTE(TRIM($C401)," ","")))</f>
        <v/>
      </c>
      <c r="K401" s="9">
        <f>IF($J401="","",SUMIFS('GSTR-2B'!$I:$I,'GSTR-2B'!$J:$J,$J401))</f>
        <v/>
      </c>
      <c r="L401" s="9">
        <f>IF($J401="","",ROUND($I401-$K401,2))</f>
        <v/>
      </c>
      <c r="M401" s="11">
        <f>IF($J401="","",IF(COUNTIFS('GSTR-2B'!$J:$J,$J401)=0,"Missing in 2B",IF(ABS($L401)&lt;=Summary!$B$4,"Matched","Value mismatch")))</f>
        <v/>
      </c>
    </row>
    <row r="402">
      <c r="A402" s="6" t="n"/>
      <c r="B402" s="6" t="n"/>
      <c r="C402" s="6" t="n"/>
      <c r="D402" s="7" t="n"/>
      <c r="E402" s="8" t="n"/>
      <c r="F402" s="8" t="n"/>
      <c r="G402" s="8" t="n"/>
      <c r="H402" s="8" t="n"/>
      <c r="I402" s="9">
        <f>IF($A402="","",ROUND(SUM($F402:$H402),2))</f>
        <v/>
      </c>
      <c r="J402" s="10">
        <f>IF($A402="","",UPPER(TRIM($A402))&amp;"|"&amp;UPPER(SUBSTITUTE(TRIM($C402)," ","")))</f>
        <v/>
      </c>
      <c r="K402" s="9">
        <f>IF($J402="","",SUMIFS('GSTR-2B'!$I:$I,'GSTR-2B'!$J:$J,$J402))</f>
        <v/>
      </c>
      <c r="L402" s="9">
        <f>IF($J402="","",ROUND($I402-$K402,2))</f>
        <v/>
      </c>
      <c r="M402" s="11">
        <f>IF($J402="","",IF(COUNTIFS('GSTR-2B'!$J:$J,$J402)=0,"Missing in 2B",IF(ABS($L402)&lt;=Summary!$B$4,"Matched","Value mismatch")))</f>
        <v/>
      </c>
    </row>
    <row r="403">
      <c r="A403" s="6" t="n"/>
      <c r="B403" s="6" t="n"/>
      <c r="C403" s="6" t="n"/>
      <c r="D403" s="7" t="n"/>
      <c r="E403" s="8" t="n"/>
      <c r="F403" s="8" t="n"/>
      <c r="G403" s="8" t="n"/>
      <c r="H403" s="8" t="n"/>
      <c r="I403" s="9">
        <f>IF($A403="","",ROUND(SUM($F403:$H403),2))</f>
        <v/>
      </c>
      <c r="J403" s="10">
        <f>IF($A403="","",UPPER(TRIM($A403))&amp;"|"&amp;UPPER(SUBSTITUTE(TRIM($C403)," ","")))</f>
        <v/>
      </c>
      <c r="K403" s="9">
        <f>IF($J403="","",SUMIFS('GSTR-2B'!$I:$I,'GSTR-2B'!$J:$J,$J403))</f>
        <v/>
      </c>
      <c r="L403" s="9">
        <f>IF($J403="","",ROUND($I403-$K403,2))</f>
        <v/>
      </c>
      <c r="M403" s="11">
        <f>IF($J403="","",IF(COUNTIFS('GSTR-2B'!$J:$J,$J403)=0,"Missing in 2B",IF(ABS($L403)&lt;=Summary!$B$4,"Matched","Value mismatch")))</f>
        <v/>
      </c>
    </row>
    <row r="404">
      <c r="A404" s="6" t="n"/>
      <c r="B404" s="6" t="n"/>
      <c r="C404" s="6" t="n"/>
      <c r="D404" s="7" t="n"/>
      <c r="E404" s="8" t="n"/>
      <c r="F404" s="8" t="n"/>
      <c r="G404" s="8" t="n"/>
      <c r="H404" s="8" t="n"/>
      <c r="I404" s="9">
        <f>IF($A404="","",ROUND(SUM($F404:$H404),2))</f>
        <v/>
      </c>
      <c r="J404" s="10">
        <f>IF($A404="","",UPPER(TRIM($A404))&amp;"|"&amp;UPPER(SUBSTITUTE(TRIM($C404)," ","")))</f>
        <v/>
      </c>
      <c r="K404" s="9">
        <f>IF($J404="","",SUMIFS('GSTR-2B'!$I:$I,'GSTR-2B'!$J:$J,$J404))</f>
        <v/>
      </c>
      <c r="L404" s="9">
        <f>IF($J404="","",ROUND($I404-$K404,2))</f>
        <v/>
      </c>
      <c r="M404" s="11">
        <f>IF($J404="","",IF(COUNTIFS('GSTR-2B'!$J:$J,$J404)=0,"Missing in 2B",IF(ABS($L404)&lt;=Summary!$B$4,"Matched","Value mismatch")))</f>
        <v/>
      </c>
    </row>
    <row r="405">
      <c r="A405" s="6" t="n"/>
      <c r="B405" s="6" t="n"/>
      <c r="C405" s="6" t="n"/>
      <c r="D405" s="7" t="n"/>
      <c r="E405" s="8" t="n"/>
      <c r="F405" s="8" t="n"/>
      <c r="G405" s="8" t="n"/>
      <c r="H405" s="8" t="n"/>
      <c r="I405" s="9">
        <f>IF($A405="","",ROUND(SUM($F405:$H405),2))</f>
        <v/>
      </c>
      <c r="J405" s="10">
        <f>IF($A405="","",UPPER(TRIM($A405))&amp;"|"&amp;UPPER(SUBSTITUTE(TRIM($C405)," ","")))</f>
        <v/>
      </c>
      <c r="K405" s="9">
        <f>IF($J405="","",SUMIFS('GSTR-2B'!$I:$I,'GSTR-2B'!$J:$J,$J405))</f>
        <v/>
      </c>
      <c r="L405" s="9">
        <f>IF($J405="","",ROUND($I405-$K405,2))</f>
        <v/>
      </c>
      <c r="M405" s="11">
        <f>IF($J405="","",IF(COUNTIFS('GSTR-2B'!$J:$J,$J405)=0,"Missing in 2B",IF(ABS($L405)&lt;=Summary!$B$4,"Matched","Value mismatch")))</f>
        <v/>
      </c>
    </row>
    <row r="406">
      <c r="A406" s="6" t="n"/>
      <c r="B406" s="6" t="n"/>
      <c r="C406" s="6" t="n"/>
      <c r="D406" s="7" t="n"/>
      <c r="E406" s="8" t="n"/>
      <c r="F406" s="8" t="n"/>
      <c r="G406" s="8" t="n"/>
      <c r="H406" s="8" t="n"/>
      <c r="I406" s="9">
        <f>IF($A406="","",ROUND(SUM($F406:$H406),2))</f>
        <v/>
      </c>
      <c r="J406" s="10">
        <f>IF($A406="","",UPPER(TRIM($A406))&amp;"|"&amp;UPPER(SUBSTITUTE(TRIM($C406)," ","")))</f>
        <v/>
      </c>
      <c r="K406" s="9">
        <f>IF($J406="","",SUMIFS('GSTR-2B'!$I:$I,'GSTR-2B'!$J:$J,$J406))</f>
        <v/>
      </c>
      <c r="L406" s="9">
        <f>IF($J406="","",ROUND($I406-$K406,2))</f>
        <v/>
      </c>
      <c r="M406" s="11">
        <f>IF($J406="","",IF(COUNTIFS('GSTR-2B'!$J:$J,$J406)=0,"Missing in 2B",IF(ABS($L406)&lt;=Summary!$B$4,"Matched","Value mismatch")))</f>
        <v/>
      </c>
    </row>
    <row r="407">
      <c r="A407" s="6" t="n"/>
      <c r="B407" s="6" t="n"/>
      <c r="C407" s="6" t="n"/>
      <c r="D407" s="7" t="n"/>
      <c r="E407" s="8" t="n"/>
      <c r="F407" s="8" t="n"/>
      <c r="G407" s="8" t="n"/>
      <c r="H407" s="8" t="n"/>
      <c r="I407" s="9">
        <f>IF($A407="","",ROUND(SUM($F407:$H407),2))</f>
        <v/>
      </c>
      <c r="J407" s="10">
        <f>IF($A407="","",UPPER(TRIM($A407))&amp;"|"&amp;UPPER(SUBSTITUTE(TRIM($C407)," ","")))</f>
        <v/>
      </c>
      <c r="K407" s="9">
        <f>IF($J407="","",SUMIFS('GSTR-2B'!$I:$I,'GSTR-2B'!$J:$J,$J407))</f>
        <v/>
      </c>
      <c r="L407" s="9">
        <f>IF($J407="","",ROUND($I407-$K407,2))</f>
        <v/>
      </c>
      <c r="M407" s="11">
        <f>IF($J407="","",IF(COUNTIFS('GSTR-2B'!$J:$J,$J407)=0,"Missing in 2B",IF(ABS($L407)&lt;=Summary!$B$4,"Matched","Value mismatch")))</f>
        <v/>
      </c>
    </row>
    <row r="408">
      <c r="A408" s="6" t="n"/>
      <c r="B408" s="6" t="n"/>
      <c r="C408" s="6" t="n"/>
      <c r="D408" s="7" t="n"/>
      <c r="E408" s="8" t="n"/>
      <c r="F408" s="8" t="n"/>
      <c r="G408" s="8" t="n"/>
      <c r="H408" s="8" t="n"/>
      <c r="I408" s="9">
        <f>IF($A408="","",ROUND(SUM($F408:$H408),2))</f>
        <v/>
      </c>
      <c r="J408" s="10">
        <f>IF($A408="","",UPPER(TRIM($A408))&amp;"|"&amp;UPPER(SUBSTITUTE(TRIM($C408)," ","")))</f>
        <v/>
      </c>
      <c r="K408" s="9">
        <f>IF($J408="","",SUMIFS('GSTR-2B'!$I:$I,'GSTR-2B'!$J:$J,$J408))</f>
        <v/>
      </c>
      <c r="L408" s="9">
        <f>IF($J408="","",ROUND($I408-$K408,2))</f>
        <v/>
      </c>
      <c r="M408" s="11">
        <f>IF($J408="","",IF(COUNTIFS('GSTR-2B'!$J:$J,$J408)=0,"Missing in 2B",IF(ABS($L408)&lt;=Summary!$B$4,"Matched","Value mismatch")))</f>
        <v/>
      </c>
    </row>
    <row r="409">
      <c r="A409" s="6" t="n"/>
      <c r="B409" s="6" t="n"/>
      <c r="C409" s="6" t="n"/>
      <c r="D409" s="7" t="n"/>
      <c r="E409" s="8" t="n"/>
      <c r="F409" s="8" t="n"/>
      <c r="G409" s="8" t="n"/>
      <c r="H409" s="8" t="n"/>
      <c r="I409" s="9">
        <f>IF($A409="","",ROUND(SUM($F409:$H409),2))</f>
        <v/>
      </c>
      <c r="J409" s="10">
        <f>IF($A409="","",UPPER(TRIM($A409))&amp;"|"&amp;UPPER(SUBSTITUTE(TRIM($C409)," ","")))</f>
        <v/>
      </c>
      <c r="K409" s="9">
        <f>IF($J409="","",SUMIFS('GSTR-2B'!$I:$I,'GSTR-2B'!$J:$J,$J409))</f>
        <v/>
      </c>
      <c r="L409" s="9">
        <f>IF($J409="","",ROUND($I409-$K409,2))</f>
        <v/>
      </c>
      <c r="M409" s="11">
        <f>IF($J409="","",IF(COUNTIFS('GSTR-2B'!$J:$J,$J409)=0,"Missing in 2B",IF(ABS($L409)&lt;=Summary!$B$4,"Matched","Value mismatch")))</f>
        <v/>
      </c>
    </row>
    <row r="410">
      <c r="A410" s="6" t="n"/>
      <c r="B410" s="6" t="n"/>
      <c r="C410" s="6" t="n"/>
      <c r="D410" s="7" t="n"/>
      <c r="E410" s="8" t="n"/>
      <c r="F410" s="8" t="n"/>
      <c r="G410" s="8" t="n"/>
      <c r="H410" s="8" t="n"/>
      <c r="I410" s="9">
        <f>IF($A410="","",ROUND(SUM($F410:$H410),2))</f>
        <v/>
      </c>
      <c r="J410" s="10">
        <f>IF($A410="","",UPPER(TRIM($A410))&amp;"|"&amp;UPPER(SUBSTITUTE(TRIM($C410)," ","")))</f>
        <v/>
      </c>
      <c r="K410" s="9">
        <f>IF($J410="","",SUMIFS('GSTR-2B'!$I:$I,'GSTR-2B'!$J:$J,$J410))</f>
        <v/>
      </c>
      <c r="L410" s="9">
        <f>IF($J410="","",ROUND($I410-$K410,2))</f>
        <v/>
      </c>
      <c r="M410" s="11">
        <f>IF($J410="","",IF(COUNTIFS('GSTR-2B'!$J:$J,$J410)=0,"Missing in 2B",IF(ABS($L410)&lt;=Summary!$B$4,"Matched","Value mismatch")))</f>
        <v/>
      </c>
    </row>
    <row r="411">
      <c r="A411" s="6" t="n"/>
      <c r="B411" s="6" t="n"/>
      <c r="C411" s="6" t="n"/>
      <c r="D411" s="7" t="n"/>
      <c r="E411" s="8" t="n"/>
      <c r="F411" s="8" t="n"/>
      <c r="G411" s="8" t="n"/>
      <c r="H411" s="8" t="n"/>
      <c r="I411" s="9">
        <f>IF($A411="","",ROUND(SUM($F411:$H411),2))</f>
        <v/>
      </c>
      <c r="J411" s="10">
        <f>IF($A411="","",UPPER(TRIM($A411))&amp;"|"&amp;UPPER(SUBSTITUTE(TRIM($C411)," ","")))</f>
        <v/>
      </c>
      <c r="K411" s="9">
        <f>IF($J411="","",SUMIFS('GSTR-2B'!$I:$I,'GSTR-2B'!$J:$J,$J411))</f>
        <v/>
      </c>
      <c r="L411" s="9">
        <f>IF($J411="","",ROUND($I411-$K411,2))</f>
        <v/>
      </c>
      <c r="M411" s="11">
        <f>IF($J411="","",IF(COUNTIFS('GSTR-2B'!$J:$J,$J411)=0,"Missing in 2B",IF(ABS($L411)&lt;=Summary!$B$4,"Matched","Value mismatch")))</f>
        <v/>
      </c>
    </row>
    <row r="412">
      <c r="A412" s="6" t="n"/>
      <c r="B412" s="6" t="n"/>
      <c r="C412" s="6" t="n"/>
      <c r="D412" s="7" t="n"/>
      <c r="E412" s="8" t="n"/>
      <c r="F412" s="8" t="n"/>
      <c r="G412" s="8" t="n"/>
      <c r="H412" s="8" t="n"/>
      <c r="I412" s="9">
        <f>IF($A412="","",ROUND(SUM($F412:$H412),2))</f>
        <v/>
      </c>
      <c r="J412" s="10">
        <f>IF($A412="","",UPPER(TRIM($A412))&amp;"|"&amp;UPPER(SUBSTITUTE(TRIM($C412)," ","")))</f>
        <v/>
      </c>
      <c r="K412" s="9">
        <f>IF($J412="","",SUMIFS('GSTR-2B'!$I:$I,'GSTR-2B'!$J:$J,$J412))</f>
        <v/>
      </c>
      <c r="L412" s="9">
        <f>IF($J412="","",ROUND($I412-$K412,2))</f>
        <v/>
      </c>
      <c r="M412" s="11">
        <f>IF($J412="","",IF(COUNTIFS('GSTR-2B'!$J:$J,$J412)=0,"Missing in 2B",IF(ABS($L412)&lt;=Summary!$B$4,"Matched","Value mismatch")))</f>
        <v/>
      </c>
    </row>
    <row r="413">
      <c r="A413" s="6" t="n"/>
      <c r="B413" s="6" t="n"/>
      <c r="C413" s="6" t="n"/>
      <c r="D413" s="7" t="n"/>
      <c r="E413" s="8" t="n"/>
      <c r="F413" s="8" t="n"/>
      <c r="G413" s="8" t="n"/>
      <c r="H413" s="8" t="n"/>
      <c r="I413" s="9">
        <f>IF($A413="","",ROUND(SUM($F413:$H413),2))</f>
        <v/>
      </c>
      <c r="J413" s="10">
        <f>IF($A413="","",UPPER(TRIM($A413))&amp;"|"&amp;UPPER(SUBSTITUTE(TRIM($C413)," ","")))</f>
        <v/>
      </c>
      <c r="K413" s="9">
        <f>IF($J413="","",SUMIFS('GSTR-2B'!$I:$I,'GSTR-2B'!$J:$J,$J413))</f>
        <v/>
      </c>
      <c r="L413" s="9">
        <f>IF($J413="","",ROUND($I413-$K413,2))</f>
        <v/>
      </c>
      <c r="M413" s="11">
        <f>IF($J413="","",IF(COUNTIFS('GSTR-2B'!$J:$J,$J413)=0,"Missing in 2B",IF(ABS($L413)&lt;=Summary!$B$4,"Matched","Value mismatch")))</f>
        <v/>
      </c>
    </row>
    <row r="414">
      <c r="A414" s="6" t="n"/>
      <c r="B414" s="6" t="n"/>
      <c r="C414" s="6" t="n"/>
      <c r="D414" s="7" t="n"/>
      <c r="E414" s="8" t="n"/>
      <c r="F414" s="8" t="n"/>
      <c r="G414" s="8" t="n"/>
      <c r="H414" s="8" t="n"/>
      <c r="I414" s="9">
        <f>IF($A414="","",ROUND(SUM($F414:$H414),2))</f>
        <v/>
      </c>
      <c r="J414" s="10">
        <f>IF($A414="","",UPPER(TRIM($A414))&amp;"|"&amp;UPPER(SUBSTITUTE(TRIM($C414)," ","")))</f>
        <v/>
      </c>
      <c r="K414" s="9">
        <f>IF($J414="","",SUMIFS('GSTR-2B'!$I:$I,'GSTR-2B'!$J:$J,$J414))</f>
        <v/>
      </c>
      <c r="L414" s="9">
        <f>IF($J414="","",ROUND($I414-$K414,2))</f>
        <v/>
      </c>
      <c r="M414" s="11">
        <f>IF($J414="","",IF(COUNTIFS('GSTR-2B'!$J:$J,$J414)=0,"Missing in 2B",IF(ABS($L414)&lt;=Summary!$B$4,"Matched","Value mismatch")))</f>
        <v/>
      </c>
    </row>
    <row r="415">
      <c r="A415" s="6" t="n"/>
      <c r="B415" s="6" t="n"/>
      <c r="C415" s="6" t="n"/>
      <c r="D415" s="7" t="n"/>
      <c r="E415" s="8" t="n"/>
      <c r="F415" s="8" t="n"/>
      <c r="G415" s="8" t="n"/>
      <c r="H415" s="8" t="n"/>
      <c r="I415" s="9">
        <f>IF($A415="","",ROUND(SUM($F415:$H415),2))</f>
        <v/>
      </c>
      <c r="J415" s="10">
        <f>IF($A415="","",UPPER(TRIM($A415))&amp;"|"&amp;UPPER(SUBSTITUTE(TRIM($C415)," ","")))</f>
        <v/>
      </c>
      <c r="K415" s="9">
        <f>IF($J415="","",SUMIFS('GSTR-2B'!$I:$I,'GSTR-2B'!$J:$J,$J415))</f>
        <v/>
      </c>
      <c r="L415" s="9">
        <f>IF($J415="","",ROUND($I415-$K415,2))</f>
        <v/>
      </c>
      <c r="M415" s="11">
        <f>IF($J415="","",IF(COUNTIFS('GSTR-2B'!$J:$J,$J415)=0,"Missing in 2B",IF(ABS($L415)&lt;=Summary!$B$4,"Matched","Value mismatch")))</f>
        <v/>
      </c>
    </row>
    <row r="416">
      <c r="A416" s="6" t="n"/>
      <c r="B416" s="6" t="n"/>
      <c r="C416" s="6" t="n"/>
      <c r="D416" s="7" t="n"/>
      <c r="E416" s="8" t="n"/>
      <c r="F416" s="8" t="n"/>
      <c r="G416" s="8" t="n"/>
      <c r="H416" s="8" t="n"/>
      <c r="I416" s="9">
        <f>IF($A416="","",ROUND(SUM($F416:$H416),2))</f>
        <v/>
      </c>
      <c r="J416" s="10">
        <f>IF($A416="","",UPPER(TRIM($A416))&amp;"|"&amp;UPPER(SUBSTITUTE(TRIM($C416)," ","")))</f>
        <v/>
      </c>
      <c r="K416" s="9">
        <f>IF($J416="","",SUMIFS('GSTR-2B'!$I:$I,'GSTR-2B'!$J:$J,$J416))</f>
        <v/>
      </c>
      <c r="L416" s="9">
        <f>IF($J416="","",ROUND($I416-$K416,2))</f>
        <v/>
      </c>
      <c r="M416" s="11">
        <f>IF($J416="","",IF(COUNTIFS('GSTR-2B'!$J:$J,$J416)=0,"Missing in 2B",IF(ABS($L416)&lt;=Summary!$B$4,"Matched","Value mismatch")))</f>
        <v/>
      </c>
    </row>
    <row r="417">
      <c r="A417" s="6" t="n"/>
      <c r="B417" s="6" t="n"/>
      <c r="C417" s="6" t="n"/>
      <c r="D417" s="7" t="n"/>
      <c r="E417" s="8" t="n"/>
      <c r="F417" s="8" t="n"/>
      <c r="G417" s="8" t="n"/>
      <c r="H417" s="8" t="n"/>
      <c r="I417" s="9">
        <f>IF($A417="","",ROUND(SUM($F417:$H417),2))</f>
        <v/>
      </c>
      <c r="J417" s="10">
        <f>IF($A417="","",UPPER(TRIM($A417))&amp;"|"&amp;UPPER(SUBSTITUTE(TRIM($C417)," ","")))</f>
        <v/>
      </c>
      <c r="K417" s="9">
        <f>IF($J417="","",SUMIFS('GSTR-2B'!$I:$I,'GSTR-2B'!$J:$J,$J417))</f>
        <v/>
      </c>
      <c r="L417" s="9">
        <f>IF($J417="","",ROUND($I417-$K417,2))</f>
        <v/>
      </c>
      <c r="M417" s="11">
        <f>IF($J417="","",IF(COUNTIFS('GSTR-2B'!$J:$J,$J417)=0,"Missing in 2B",IF(ABS($L417)&lt;=Summary!$B$4,"Matched","Value mismatch")))</f>
        <v/>
      </c>
    </row>
    <row r="418">
      <c r="A418" s="6" t="n"/>
      <c r="B418" s="6" t="n"/>
      <c r="C418" s="6" t="n"/>
      <c r="D418" s="7" t="n"/>
      <c r="E418" s="8" t="n"/>
      <c r="F418" s="8" t="n"/>
      <c r="G418" s="8" t="n"/>
      <c r="H418" s="8" t="n"/>
      <c r="I418" s="9">
        <f>IF($A418="","",ROUND(SUM($F418:$H418),2))</f>
        <v/>
      </c>
      <c r="J418" s="10">
        <f>IF($A418="","",UPPER(TRIM($A418))&amp;"|"&amp;UPPER(SUBSTITUTE(TRIM($C418)," ","")))</f>
        <v/>
      </c>
      <c r="K418" s="9">
        <f>IF($J418="","",SUMIFS('GSTR-2B'!$I:$I,'GSTR-2B'!$J:$J,$J418))</f>
        <v/>
      </c>
      <c r="L418" s="9">
        <f>IF($J418="","",ROUND($I418-$K418,2))</f>
        <v/>
      </c>
      <c r="M418" s="11">
        <f>IF($J418="","",IF(COUNTIFS('GSTR-2B'!$J:$J,$J418)=0,"Missing in 2B",IF(ABS($L418)&lt;=Summary!$B$4,"Matched","Value mismatch")))</f>
        <v/>
      </c>
    </row>
    <row r="419">
      <c r="A419" s="6" t="n"/>
      <c r="B419" s="6" t="n"/>
      <c r="C419" s="6" t="n"/>
      <c r="D419" s="7" t="n"/>
      <c r="E419" s="8" t="n"/>
      <c r="F419" s="8" t="n"/>
      <c r="G419" s="8" t="n"/>
      <c r="H419" s="8" t="n"/>
      <c r="I419" s="9">
        <f>IF($A419="","",ROUND(SUM($F419:$H419),2))</f>
        <v/>
      </c>
      <c r="J419" s="10">
        <f>IF($A419="","",UPPER(TRIM($A419))&amp;"|"&amp;UPPER(SUBSTITUTE(TRIM($C419)," ","")))</f>
        <v/>
      </c>
      <c r="K419" s="9">
        <f>IF($J419="","",SUMIFS('GSTR-2B'!$I:$I,'GSTR-2B'!$J:$J,$J419))</f>
        <v/>
      </c>
      <c r="L419" s="9">
        <f>IF($J419="","",ROUND($I419-$K419,2))</f>
        <v/>
      </c>
      <c r="M419" s="11">
        <f>IF($J419="","",IF(COUNTIFS('GSTR-2B'!$J:$J,$J419)=0,"Missing in 2B",IF(ABS($L419)&lt;=Summary!$B$4,"Matched","Value mismatch")))</f>
        <v/>
      </c>
    </row>
    <row r="420">
      <c r="A420" s="6" t="n"/>
      <c r="B420" s="6" t="n"/>
      <c r="C420" s="6" t="n"/>
      <c r="D420" s="7" t="n"/>
      <c r="E420" s="8" t="n"/>
      <c r="F420" s="8" t="n"/>
      <c r="G420" s="8" t="n"/>
      <c r="H420" s="8" t="n"/>
      <c r="I420" s="9">
        <f>IF($A420="","",ROUND(SUM($F420:$H420),2))</f>
        <v/>
      </c>
      <c r="J420" s="10">
        <f>IF($A420="","",UPPER(TRIM($A420))&amp;"|"&amp;UPPER(SUBSTITUTE(TRIM($C420)," ","")))</f>
        <v/>
      </c>
      <c r="K420" s="9">
        <f>IF($J420="","",SUMIFS('GSTR-2B'!$I:$I,'GSTR-2B'!$J:$J,$J420))</f>
        <v/>
      </c>
      <c r="L420" s="9">
        <f>IF($J420="","",ROUND($I420-$K420,2))</f>
        <v/>
      </c>
      <c r="M420" s="11">
        <f>IF($J420="","",IF(COUNTIFS('GSTR-2B'!$J:$J,$J420)=0,"Missing in 2B",IF(ABS($L420)&lt;=Summary!$B$4,"Matched","Value mismatch")))</f>
        <v/>
      </c>
    </row>
    <row r="421">
      <c r="A421" s="6" t="n"/>
      <c r="B421" s="6" t="n"/>
      <c r="C421" s="6" t="n"/>
      <c r="D421" s="7" t="n"/>
      <c r="E421" s="8" t="n"/>
      <c r="F421" s="8" t="n"/>
      <c r="G421" s="8" t="n"/>
      <c r="H421" s="8" t="n"/>
      <c r="I421" s="9">
        <f>IF($A421="","",ROUND(SUM($F421:$H421),2))</f>
        <v/>
      </c>
      <c r="J421" s="10">
        <f>IF($A421="","",UPPER(TRIM($A421))&amp;"|"&amp;UPPER(SUBSTITUTE(TRIM($C421)," ","")))</f>
        <v/>
      </c>
      <c r="K421" s="9">
        <f>IF($J421="","",SUMIFS('GSTR-2B'!$I:$I,'GSTR-2B'!$J:$J,$J421))</f>
        <v/>
      </c>
      <c r="L421" s="9">
        <f>IF($J421="","",ROUND($I421-$K421,2))</f>
        <v/>
      </c>
      <c r="M421" s="11">
        <f>IF($J421="","",IF(COUNTIFS('GSTR-2B'!$J:$J,$J421)=0,"Missing in 2B",IF(ABS($L421)&lt;=Summary!$B$4,"Matched","Value mismatch")))</f>
        <v/>
      </c>
    </row>
    <row r="422">
      <c r="A422" s="6" t="n"/>
      <c r="B422" s="6" t="n"/>
      <c r="C422" s="6" t="n"/>
      <c r="D422" s="7" t="n"/>
      <c r="E422" s="8" t="n"/>
      <c r="F422" s="8" t="n"/>
      <c r="G422" s="8" t="n"/>
      <c r="H422" s="8" t="n"/>
      <c r="I422" s="9">
        <f>IF($A422="","",ROUND(SUM($F422:$H422),2))</f>
        <v/>
      </c>
      <c r="J422" s="10">
        <f>IF($A422="","",UPPER(TRIM($A422))&amp;"|"&amp;UPPER(SUBSTITUTE(TRIM($C422)," ","")))</f>
        <v/>
      </c>
      <c r="K422" s="9">
        <f>IF($J422="","",SUMIFS('GSTR-2B'!$I:$I,'GSTR-2B'!$J:$J,$J422))</f>
        <v/>
      </c>
      <c r="L422" s="9">
        <f>IF($J422="","",ROUND($I422-$K422,2))</f>
        <v/>
      </c>
      <c r="M422" s="11">
        <f>IF($J422="","",IF(COUNTIFS('GSTR-2B'!$J:$J,$J422)=0,"Missing in 2B",IF(ABS($L422)&lt;=Summary!$B$4,"Matched","Value mismatch")))</f>
        <v/>
      </c>
    </row>
    <row r="423">
      <c r="A423" s="6" t="n"/>
      <c r="B423" s="6" t="n"/>
      <c r="C423" s="6" t="n"/>
      <c r="D423" s="7" t="n"/>
      <c r="E423" s="8" t="n"/>
      <c r="F423" s="8" t="n"/>
      <c r="G423" s="8" t="n"/>
      <c r="H423" s="8" t="n"/>
      <c r="I423" s="9">
        <f>IF($A423="","",ROUND(SUM($F423:$H423),2))</f>
        <v/>
      </c>
      <c r="J423" s="10">
        <f>IF($A423="","",UPPER(TRIM($A423))&amp;"|"&amp;UPPER(SUBSTITUTE(TRIM($C423)," ","")))</f>
        <v/>
      </c>
      <c r="K423" s="9">
        <f>IF($J423="","",SUMIFS('GSTR-2B'!$I:$I,'GSTR-2B'!$J:$J,$J423))</f>
        <v/>
      </c>
      <c r="L423" s="9">
        <f>IF($J423="","",ROUND($I423-$K423,2))</f>
        <v/>
      </c>
      <c r="M423" s="11">
        <f>IF($J423="","",IF(COUNTIFS('GSTR-2B'!$J:$J,$J423)=0,"Missing in 2B",IF(ABS($L423)&lt;=Summary!$B$4,"Matched","Value mismatch")))</f>
        <v/>
      </c>
    </row>
    <row r="424">
      <c r="A424" s="6" t="n"/>
      <c r="B424" s="6" t="n"/>
      <c r="C424" s="6" t="n"/>
      <c r="D424" s="7" t="n"/>
      <c r="E424" s="8" t="n"/>
      <c r="F424" s="8" t="n"/>
      <c r="G424" s="8" t="n"/>
      <c r="H424" s="8" t="n"/>
      <c r="I424" s="9">
        <f>IF($A424="","",ROUND(SUM($F424:$H424),2))</f>
        <v/>
      </c>
      <c r="J424" s="10">
        <f>IF($A424="","",UPPER(TRIM($A424))&amp;"|"&amp;UPPER(SUBSTITUTE(TRIM($C424)," ","")))</f>
        <v/>
      </c>
      <c r="K424" s="9">
        <f>IF($J424="","",SUMIFS('GSTR-2B'!$I:$I,'GSTR-2B'!$J:$J,$J424))</f>
        <v/>
      </c>
      <c r="L424" s="9">
        <f>IF($J424="","",ROUND($I424-$K424,2))</f>
        <v/>
      </c>
      <c r="M424" s="11">
        <f>IF($J424="","",IF(COUNTIFS('GSTR-2B'!$J:$J,$J424)=0,"Missing in 2B",IF(ABS($L424)&lt;=Summary!$B$4,"Matched","Value mismatch")))</f>
        <v/>
      </c>
    </row>
    <row r="425">
      <c r="A425" s="6" t="n"/>
      <c r="B425" s="6" t="n"/>
      <c r="C425" s="6" t="n"/>
      <c r="D425" s="7" t="n"/>
      <c r="E425" s="8" t="n"/>
      <c r="F425" s="8" t="n"/>
      <c r="G425" s="8" t="n"/>
      <c r="H425" s="8" t="n"/>
      <c r="I425" s="9">
        <f>IF($A425="","",ROUND(SUM($F425:$H425),2))</f>
        <v/>
      </c>
      <c r="J425" s="10">
        <f>IF($A425="","",UPPER(TRIM($A425))&amp;"|"&amp;UPPER(SUBSTITUTE(TRIM($C425)," ","")))</f>
        <v/>
      </c>
      <c r="K425" s="9">
        <f>IF($J425="","",SUMIFS('GSTR-2B'!$I:$I,'GSTR-2B'!$J:$J,$J425))</f>
        <v/>
      </c>
      <c r="L425" s="9">
        <f>IF($J425="","",ROUND($I425-$K425,2))</f>
        <v/>
      </c>
      <c r="M425" s="11">
        <f>IF($J425="","",IF(COUNTIFS('GSTR-2B'!$J:$J,$J425)=0,"Missing in 2B",IF(ABS($L425)&lt;=Summary!$B$4,"Matched","Value mismatch")))</f>
        <v/>
      </c>
    </row>
    <row r="426">
      <c r="A426" s="6" t="n"/>
      <c r="B426" s="6" t="n"/>
      <c r="C426" s="6" t="n"/>
      <c r="D426" s="7" t="n"/>
      <c r="E426" s="8" t="n"/>
      <c r="F426" s="8" t="n"/>
      <c r="G426" s="8" t="n"/>
      <c r="H426" s="8" t="n"/>
      <c r="I426" s="9">
        <f>IF($A426="","",ROUND(SUM($F426:$H426),2))</f>
        <v/>
      </c>
      <c r="J426" s="10">
        <f>IF($A426="","",UPPER(TRIM($A426))&amp;"|"&amp;UPPER(SUBSTITUTE(TRIM($C426)," ","")))</f>
        <v/>
      </c>
      <c r="K426" s="9">
        <f>IF($J426="","",SUMIFS('GSTR-2B'!$I:$I,'GSTR-2B'!$J:$J,$J426))</f>
        <v/>
      </c>
      <c r="L426" s="9">
        <f>IF($J426="","",ROUND($I426-$K426,2))</f>
        <v/>
      </c>
      <c r="M426" s="11">
        <f>IF($J426="","",IF(COUNTIFS('GSTR-2B'!$J:$J,$J426)=0,"Missing in 2B",IF(ABS($L426)&lt;=Summary!$B$4,"Matched","Value mismatch")))</f>
        <v/>
      </c>
    </row>
    <row r="427">
      <c r="A427" s="6" t="n"/>
      <c r="B427" s="6" t="n"/>
      <c r="C427" s="6" t="n"/>
      <c r="D427" s="7" t="n"/>
      <c r="E427" s="8" t="n"/>
      <c r="F427" s="8" t="n"/>
      <c r="G427" s="8" t="n"/>
      <c r="H427" s="8" t="n"/>
      <c r="I427" s="9">
        <f>IF($A427="","",ROUND(SUM($F427:$H427),2))</f>
        <v/>
      </c>
      <c r="J427" s="10">
        <f>IF($A427="","",UPPER(TRIM($A427))&amp;"|"&amp;UPPER(SUBSTITUTE(TRIM($C427)," ","")))</f>
        <v/>
      </c>
      <c r="K427" s="9">
        <f>IF($J427="","",SUMIFS('GSTR-2B'!$I:$I,'GSTR-2B'!$J:$J,$J427))</f>
        <v/>
      </c>
      <c r="L427" s="9">
        <f>IF($J427="","",ROUND($I427-$K427,2))</f>
        <v/>
      </c>
      <c r="M427" s="11">
        <f>IF($J427="","",IF(COUNTIFS('GSTR-2B'!$J:$J,$J427)=0,"Missing in 2B",IF(ABS($L427)&lt;=Summary!$B$4,"Matched","Value mismatch")))</f>
        <v/>
      </c>
    </row>
    <row r="428">
      <c r="A428" s="6" t="n"/>
      <c r="B428" s="6" t="n"/>
      <c r="C428" s="6" t="n"/>
      <c r="D428" s="7" t="n"/>
      <c r="E428" s="8" t="n"/>
      <c r="F428" s="8" t="n"/>
      <c r="G428" s="8" t="n"/>
      <c r="H428" s="8" t="n"/>
      <c r="I428" s="9">
        <f>IF($A428="","",ROUND(SUM($F428:$H428),2))</f>
        <v/>
      </c>
      <c r="J428" s="10">
        <f>IF($A428="","",UPPER(TRIM($A428))&amp;"|"&amp;UPPER(SUBSTITUTE(TRIM($C428)," ","")))</f>
        <v/>
      </c>
      <c r="K428" s="9">
        <f>IF($J428="","",SUMIFS('GSTR-2B'!$I:$I,'GSTR-2B'!$J:$J,$J428))</f>
        <v/>
      </c>
      <c r="L428" s="9">
        <f>IF($J428="","",ROUND($I428-$K428,2))</f>
        <v/>
      </c>
      <c r="M428" s="11">
        <f>IF($J428="","",IF(COUNTIFS('GSTR-2B'!$J:$J,$J428)=0,"Missing in 2B",IF(ABS($L428)&lt;=Summary!$B$4,"Matched","Value mismatch")))</f>
        <v/>
      </c>
    </row>
    <row r="429">
      <c r="A429" s="6" t="n"/>
      <c r="B429" s="6" t="n"/>
      <c r="C429" s="6" t="n"/>
      <c r="D429" s="7" t="n"/>
      <c r="E429" s="8" t="n"/>
      <c r="F429" s="8" t="n"/>
      <c r="G429" s="8" t="n"/>
      <c r="H429" s="8" t="n"/>
      <c r="I429" s="9">
        <f>IF($A429="","",ROUND(SUM($F429:$H429),2))</f>
        <v/>
      </c>
      <c r="J429" s="10">
        <f>IF($A429="","",UPPER(TRIM($A429))&amp;"|"&amp;UPPER(SUBSTITUTE(TRIM($C429)," ","")))</f>
        <v/>
      </c>
      <c r="K429" s="9">
        <f>IF($J429="","",SUMIFS('GSTR-2B'!$I:$I,'GSTR-2B'!$J:$J,$J429))</f>
        <v/>
      </c>
      <c r="L429" s="9">
        <f>IF($J429="","",ROUND($I429-$K429,2))</f>
        <v/>
      </c>
      <c r="M429" s="11">
        <f>IF($J429="","",IF(COUNTIFS('GSTR-2B'!$J:$J,$J429)=0,"Missing in 2B",IF(ABS($L429)&lt;=Summary!$B$4,"Matched","Value mismatch")))</f>
        <v/>
      </c>
    </row>
    <row r="430">
      <c r="A430" s="6" t="n"/>
      <c r="B430" s="6" t="n"/>
      <c r="C430" s="6" t="n"/>
      <c r="D430" s="7" t="n"/>
      <c r="E430" s="8" t="n"/>
      <c r="F430" s="8" t="n"/>
      <c r="G430" s="8" t="n"/>
      <c r="H430" s="8" t="n"/>
      <c r="I430" s="9">
        <f>IF($A430="","",ROUND(SUM($F430:$H430),2))</f>
        <v/>
      </c>
      <c r="J430" s="10">
        <f>IF($A430="","",UPPER(TRIM($A430))&amp;"|"&amp;UPPER(SUBSTITUTE(TRIM($C430)," ","")))</f>
        <v/>
      </c>
      <c r="K430" s="9">
        <f>IF($J430="","",SUMIFS('GSTR-2B'!$I:$I,'GSTR-2B'!$J:$J,$J430))</f>
        <v/>
      </c>
      <c r="L430" s="9">
        <f>IF($J430="","",ROUND($I430-$K430,2))</f>
        <v/>
      </c>
      <c r="M430" s="11">
        <f>IF($J430="","",IF(COUNTIFS('GSTR-2B'!$J:$J,$J430)=0,"Missing in 2B",IF(ABS($L430)&lt;=Summary!$B$4,"Matched","Value mismatch")))</f>
        <v/>
      </c>
    </row>
    <row r="431">
      <c r="A431" s="6" t="n"/>
      <c r="B431" s="6" t="n"/>
      <c r="C431" s="6" t="n"/>
      <c r="D431" s="7" t="n"/>
      <c r="E431" s="8" t="n"/>
      <c r="F431" s="8" t="n"/>
      <c r="G431" s="8" t="n"/>
      <c r="H431" s="8" t="n"/>
      <c r="I431" s="9">
        <f>IF($A431="","",ROUND(SUM($F431:$H431),2))</f>
        <v/>
      </c>
      <c r="J431" s="10">
        <f>IF($A431="","",UPPER(TRIM($A431))&amp;"|"&amp;UPPER(SUBSTITUTE(TRIM($C431)," ","")))</f>
        <v/>
      </c>
      <c r="K431" s="9">
        <f>IF($J431="","",SUMIFS('GSTR-2B'!$I:$I,'GSTR-2B'!$J:$J,$J431))</f>
        <v/>
      </c>
      <c r="L431" s="9">
        <f>IF($J431="","",ROUND($I431-$K431,2))</f>
        <v/>
      </c>
      <c r="M431" s="11">
        <f>IF($J431="","",IF(COUNTIFS('GSTR-2B'!$J:$J,$J431)=0,"Missing in 2B",IF(ABS($L431)&lt;=Summary!$B$4,"Matched","Value mismatch")))</f>
        <v/>
      </c>
    </row>
    <row r="432">
      <c r="A432" s="6" t="n"/>
      <c r="B432" s="6" t="n"/>
      <c r="C432" s="6" t="n"/>
      <c r="D432" s="7" t="n"/>
      <c r="E432" s="8" t="n"/>
      <c r="F432" s="8" t="n"/>
      <c r="G432" s="8" t="n"/>
      <c r="H432" s="8" t="n"/>
      <c r="I432" s="9">
        <f>IF($A432="","",ROUND(SUM($F432:$H432),2))</f>
        <v/>
      </c>
      <c r="J432" s="10">
        <f>IF($A432="","",UPPER(TRIM($A432))&amp;"|"&amp;UPPER(SUBSTITUTE(TRIM($C432)," ","")))</f>
        <v/>
      </c>
      <c r="K432" s="9">
        <f>IF($J432="","",SUMIFS('GSTR-2B'!$I:$I,'GSTR-2B'!$J:$J,$J432))</f>
        <v/>
      </c>
      <c r="L432" s="9">
        <f>IF($J432="","",ROUND($I432-$K432,2))</f>
        <v/>
      </c>
      <c r="M432" s="11">
        <f>IF($J432="","",IF(COUNTIFS('GSTR-2B'!$J:$J,$J432)=0,"Missing in 2B",IF(ABS($L432)&lt;=Summary!$B$4,"Matched","Value mismatch")))</f>
        <v/>
      </c>
    </row>
    <row r="433">
      <c r="A433" s="6" t="n"/>
      <c r="B433" s="6" t="n"/>
      <c r="C433" s="6" t="n"/>
      <c r="D433" s="7" t="n"/>
      <c r="E433" s="8" t="n"/>
      <c r="F433" s="8" t="n"/>
      <c r="G433" s="8" t="n"/>
      <c r="H433" s="8" t="n"/>
      <c r="I433" s="9">
        <f>IF($A433="","",ROUND(SUM($F433:$H433),2))</f>
        <v/>
      </c>
      <c r="J433" s="10">
        <f>IF($A433="","",UPPER(TRIM($A433))&amp;"|"&amp;UPPER(SUBSTITUTE(TRIM($C433)," ","")))</f>
        <v/>
      </c>
      <c r="K433" s="9">
        <f>IF($J433="","",SUMIFS('GSTR-2B'!$I:$I,'GSTR-2B'!$J:$J,$J433))</f>
        <v/>
      </c>
      <c r="L433" s="9">
        <f>IF($J433="","",ROUND($I433-$K433,2))</f>
        <v/>
      </c>
      <c r="M433" s="11">
        <f>IF($J433="","",IF(COUNTIFS('GSTR-2B'!$J:$J,$J433)=0,"Missing in 2B",IF(ABS($L433)&lt;=Summary!$B$4,"Matched","Value mismatch")))</f>
        <v/>
      </c>
    </row>
    <row r="434">
      <c r="A434" s="6" t="n"/>
      <c r="B434" s="6" t="n"/>
      <c r="C434" s="6" t="n"/>
      <c r="D434" s="7" t="n"/>
      <c r="E434" s="8" t="n"/>
      <c r="F434" s="8" t="n"/>
      <c r="G434" s="8" t="n"/>
      <c r="H434" s="8" t="n"/>
      <c r="I434" s="9">
        <f>IF($A434="","",ROUND(SUM($F434:$H434),2))</f>
        <v/>
      </c>
      <c r="J434" s="10">
        <f>IF($A434="","",UPPER(TRIM($A434))&amp;"|"&amp;UPPER(SUBSTITUTE(TRIM($C434)," ","")))</f>
        <v/>
      </c>
      <c r="K434" s="9">
        <f>IF($J434="","",SUMIFS('GSTR-2B'!$I:$I,'GSTR-2B'!$J:$J,$J434))</f>
        <v/>
      </c>
      <c r="L434" s="9">
        <f>IF($J434="","",ROUND($I434-$K434,2))</f>
        <v/>
      </c>
      <c r="M434" s="11">
        <f>IF($J434="","",IF(COUNTIFS('GSTR-2B'!$J:$J,$J434)=0,"Missing in 2B",IF(ABS($L434)&lt;=Summary!$B$4,"Matched","Value mismatch")))</f>
        <v/>
      </c>
    </row>
    <row r="435">
      <c r="A435" s="6" t="n"/>
      <c r="B435" s="6" t="n"/>
      <c r="C435" s="6" t="n"/>
      <c r="D435" s="7" t="n"/>
      <c r="E435" s="8" t="n"/>
      <c r="F435" s="8" t="n"/>
      <c r="G435" s="8" t="n"/>
      <c r="H435" s="8" t="n"/>
      <c r="I435" s="9">
        <f>IF($A435="","",ROUND(SUM($F435:$H435),2))</f>
        <v/>
      </c>
      <c r="J435" s="10">
        <f>IF($A435="","",UPPER(TRIM($A435))&amp;"|"&amp;UPPER(SUBSTITUTE(TRIM($C435)," ","")))</f>
        <v/>
      </c>
      <c r="K435" s="9">
        <f>IF($J435="","",SUMIFS('GSTR-2B'!$I:$I,'GSTR-2B'!$J:$J,$J435))</f>
        <v/>
      </c>
      <c r="L435" s="9">
        <f>IF($J435="","",ROUND($I435-$K435,2))</f>
        <v/>
      </c>
      <c r="M435" s="11">
        <f>IF($J435="","",IF(COUNTIFS('GSTR-2B'!$J:$J,$J435)=0,"Missing in 2B",IF(ABS($L435)&lt;=Summary!$B$4,"Matched","Value mismatch")))</f>
        <v/>
      </c>
    </row>
    <row r="436">
      <c r="A436" s="6" t="n"/>
      <c r="B436" s="6" t="n"/>
      <c r="C436" s="6" t="n"/>
      <c r="D436" s="7" t="n"/>
      <c r="E436" s="8" t="n"/>
      <c r="F436" s="8" t="n"/>
      <c r="G436" s="8" t="n"/>
      <c r="H436" s="8" t="n"/>
      <c r="I436" s="9">
        <f>IF($A436="","",ROUND(SUM($F436:$H436),2))</f>
        <v/>
      </c>
      <c r="J436" s="10">
        <f>IF($A436="","",UPPER(TRIM($A436))&amp;"|"&amp;UPPER(SUBSTITUTE(TRIM($C436)," ","")))</f>
        <v/>
      </c>
      <c r="K436" s="9">
        <f>IF($J436="","",SUMIFS('GSTR-2B'!$I:$I,'GSTR-2B'!$J:$J,$J436))</f>
        <v/>
      </c>
      <c r="L436" s="9">
        <f>IF($J436="","",ROUND($I436-$K436,2))</f>
        <v/>
      </c>
      <c r="M436" s="11">
        <f>IF($J436="","",IF(COUNTIFS('GSTR-2B'!$J:$J,$J436)=0,"Missing in 2B",IF(ABS($L436)&lt;=Summary!$B$4,"Matched","Value mismatch")))</f>
        <v/>
      </c>
    </row>
    <row r="437">
      <c r="A437" s="6" t="n"/>
      <c r="B437" s="6" t="n"/>
      <c r="C437" s="6" t="n"/>
      <c r="D437" s="7" t="n"/>
      <c r="E437" s="8" t="n"/>
      <c r="F437" s="8" t="n"/>
      <c r="G437" s="8" t="n"/>
      <c r="H437" s="8" t="n"/>
      <c r="I437" s="9">
        <f>IF($A437="","",ROUND(SUM($F437:$H437),2))</f>
        <v/>
      </c>
      <c r="J437" s="10">
        <f>IF($A437="","",UPPER(TRIM($A437))&amp;"|"&amp;UPPER(SUBSTITUTE(TRIM($C437)," ","")))</f>
        <v/>
      </c>
      <c r="K437" s="9">
        <f>IF($J437="","",SUMIFS('GSTR-2B'!$I:$I,'GSTR-2B'!$J:$J,$J437))</f>
        <v/>
      </c>
      <c r="L437" s="9">
        <f>IF($J437="","",ROUND($I437-$K437,2))</f>
        <v/>
      </c>
      <c r="M437" s="11">
        <f>IF($J437="","",IF(COUNTIFS('GSTR-2B'!$J:$J,$J437)=0,"Missing in 2B",IF(ABS($L437)&lt;=Summary!$B$4,"Matched","Value mismatch")))</f>
        <v/>
      </c>
    </row>
    <row r="438">
      <c r="A438" s="6" t="n"/>
      <c r="B438" s="6" t="n"/>
      <c r="C438" s="6" t="n"/>
      <c r="D438" s="7" t="n"/>
      <c r="E438" s="8" t="n"/>
      <c r="F438" s="8" t="n"/>
      <c r="G438" s="8" t="n"/>
      <c r="H438" s="8" t="n"/>
      <c r="I438" s="9">
        <f>IF($A438="","",ROUND(SUM($F438:$H438),2))</f>
        <v/>
      </c>
      <c r="J438" s="10">
        <f>IF($A438="","",UPPER(TRIM($A438))&amp;"|"&amp;UPPER(SUBSTITUTE(TRIM($C438)," ","")))</f>
        <v/>
      </c>
      <c r="K438" s="9">
        <f>IF($J438="","",SUMIFS('GSTR-2B'!$I:$I,'GSTR-2B'!$J:$J,$J438))</f>
        <v/>
      </c>
      <c r="L438" s="9">
        <f>IF($J438="","",ROUND($I438-$K438,2))</f>
        <v/>
      </c>
      <c r="M438" s="11">
        <f>IF($J438="","",IF(COUNTIFS('GSTR-2B'!$J:$J,$J438)=0,"Missing in 2B",IF(ABS($L438)&lt;=Summary!$B$4,"Matched","Value mismatch")))</f>
        <v/>
      </c>
    </row>
    <row r="439">
      <c r="A439" s="6" t="n"/>
      <c r="B439" s="6" t="n"/>
      <c r="C439" s="6" t="n"/>
      <c r="D439" s="7" t="n"/>
      <c r="E439" s="8" t="n"/>
      <c r="F439" s="8" t="n"/>
      <c r="G439" s="8" t="n"/>
      <c r="H439" s="8" t="n"/>
      <c r="I439" s="9">
        <f>IF($A439="","",ROUND(SUM($F439:$H439),2))</f>
        <v/>
      </c>
      <c r="J439" s="10">
        <f>IF($A439="","",UPPER(TRIM($A439))&amp;"|"&amp;UPPER(SUBSTITUTE(TRIM($C439)," ","")))</f>
        <v/>
      </c>
      <c r="K439" s="9">
        <f>IF($J439="","",SUMIFS('GSTR-2B'!$I:$I,'GSTR-2B'!$J:$J,$J439))</f>
        <v/>
      </c>
      <c r="L439" s="9">
        <f>IF($J439="","",ROUND($I439-$K439,2))</f>
        <v/>
      </c>
      <c r="M439" s="11">
        <f>IF($J439="","",IF(COUNTIFS('GSTR-2B'!$J:$J,$J439)=0,"Missing in 2B",IF(ABS($L439)&lt;=Summary!$B$4,"Matched","Value mismatch")))</f>
        <v/>
      </c>
    </row>
    <row r="440">
      <c r="A440" s="6" t="n"/>
      <c r="B440" s="6" t="n"/>
      <c r="C440" s="6" t="n"/>
      <c r="D440" s="7" t="n"/>
      <c r="E440" s="8" t="n"/>
      <c r="F440" s="8" t="n"/>
      <c r="G440" s="8" t="n"/>
      <c r="H440" s="8" t="n"/>
      <c r="I440" s="9">
        <f>IF($A440="","",ROUND(SUM($F440:$H440),2))</f>
        <v/>
      </c>
      <c r="J440" s="10">
        <f>IF($A440="","",UPPER(TRIM($A440))&amp;"|"&amp;UPPER(SUBSTITUTE(TRIM($C440)," ","")))</f>
        <v/>
      </c>
      <c r="K440" s="9">
        <f>IF($J440="","",SUMIFS('GSTR-2B'!$I:$I,'GSTR-2B'!$J:$J,$J440))</f>
        <v/>
      </c>
      <c r="L440" s="9">
        <f>IF($J440="","",ROUND($I440-$K440,2))</f>
        <v/>
      </c>
      <c r="M440" s="11">
        <f>IF($J440="","",IF(COUNTIFS('GSTR-2B'!$J:$J,$J440)=0,"Missing in 2B",IF(ABS($L440)&lt;=Summary!$B$4,"Matched","Value mismatch")))</f>
        <v/>
      </c>
    </row>
    <row r="441">
      <c r="A441" s="6" t="n"/>
      <c r="B441" s="6" t="n"/>
      <c r="C441" s="6" t="n"/>
      <c r="D441" s="7" t="n"/>
      <c r="E441" s="8" t="n"/>
      <c r="F441" s="8" t="n"/>
      <c r="G441" s="8" t="n"/>
      <c r="H441" s="8" t="n"/>
      <c r="I441" s="9">
        <f>IF($A441="","",ROUND(SUM($F441:$H441),2))</f>
        <v/>
      </c>
      <c r="J441" s="10">
        <f>IF($A441="","",UPPER(TRIM($A441))&amp;"|"&amp;UPPER(SUBSTITUTE(TRIM($C441)," ","")))</f>
        <v/>
      </c>
      <c r="K441" s="9">
        <f>IF($J441="","",SUMIFS('GSTR-2B'!$I:$I,'GSTR-2B'!$J:$J,$J441))</f>
        <v/>
      </c>
      <c r="L441" s="9">
        <f>IF($J441="","",ROUND($I441-$K441,2))</f>
        <v/>
      </c>
      <c r="M441" s="11">
        <f>IF($J441="","",IF(COUNTIFS('GSTR-2B'!$J:$J,$J441)=0,"Missing in 2B",IF(ABS($L441)&lt;=Summary!$B$4,"Matched","Value mismatch")))</f>
        <v/>
      </c>
    </row>
    <row r="442">
      <c r="A442" s="6" t="n"/>
      <c r="B442" s="6" t="n"/>
      <c r="C442" s="6" t="n"/>
      <c r="D442" s="7" t="n"/>
      <c r="E442" s="8" t="n"/>
      <c r="F442" s="8" t="n"/>
      <c r="G442" s="8" t="n"/>
      <c r="H442" s="8" t="n"/>
      <c r="I442" s="9">
        <f>IF($A442="","",ROUND(SUM($F442:$H442),2))</f>
        <v/>
      </c>
      <c r="J442" s="10">
        <f>IF($A442="","",UPPER(TRIM($A442))&amp;"|"&amp;UPPER(SUBSTITUTE(TRIM($C442)," ","")))</f>
        <v/>
      </c>
      <c r="K442" s="9">
        <f>IF($J442="","",SUMIFS('GSTR-2B'!$I:$I,'GSTR-2B'!$J:$J,$J442))</f>
        <v/>
      </c>
      <c r="L442" s="9">
        <f>IF($J442="","",ROUND($I442-$K442,2))</f>
        <v/>
      </c>
      <c r="M442" s="11">
        <f>IF($J442="","",IF(COUNTIFS('GSTR-2B'!$J:$J,$J442)=0,"Missing in 2B",IF(ABS($L442)&lt;=Summary!$B$4,"Matched","Value mismatch")))</f>
        <v/>
      </c>
    </row>
    <row r="443">
      <c r="A443" s="6" t="n"/>
      <c r="B443" s="6" t="n"/>
      <c r="C443" s="6" t="n"/>
      <c r="D443" s="7" t="n"/>
      <c r="E443" s="8" t="n"/>
      <c r="F443" s="8" t="n"/>
      <c r="G443" s="8" t="n"/>
      <c r="H443" s="8" t="n"/>
      <c r="I443" s="9">
        <f>IF($A443="","",ROUND(SUM($F443:$H443),2))</f>
        <v/>
      </c>
      <c r="J443" s="10">
        <f>IF($A443="","",UPPER(TRIM($A443))&amp;"|"&amp;UPPER(SUBSTITUTE(TRIM($C443)," ","")))</f>
        <v/>
      </c>
      <c r="K443" s="9">
        <f>IF($J443="","",SUMIFS('GSTR-2B'!$I:$I,'GSTR-2B'!$J:$J,$J443))</f>
        <v/>
      </c>
      <c r="L443" s="9">
        <f>IF($J443="","",ROUND($I443-$K443,2))</f>
        <v/>
      </c>
      <c r="M443" s="11">
        <f>IF($J443="","",IF(COUNTIFS('GSTR-2B'!$J:$J,$J443)=0,"Missing in 2B",IF(ABS($L443)&lt;=Summary!$B$4,"Matched","Value mismatch")))</f>
        <v/>
      </c>
    </row>
    <row r="444">
      <c r="A444" s="6" t="n"/>
      <c r="B444" s="6" t="n"/>
      <c r="C444" s="6" t="n"/>
      <c r="D444" s="7" t="n"/>
      <c r="E444" s="8" t="n"/>
      <c r="F444" s="8" t="n"/>
      <c r="G444" s="8" t="n"/>
      <c r="H444" s="8" t="n"/>
      <c r="I444" s="9">
        <f>IF($A444="","",ROUND(SUM($F444:$H444),2))</f>
        <v/>
      </c>
      <c r="J444" s="10">
        <f>IF($A444="","",UPPER(TRIM($A444))&amp;"|"&amp;UPPER(SUBSTITUTE(TRIM($C444)," ","")))</f>
        <v/>
      </c>
      <c r="K444" s="9">
        <f>IF($J444="","",SUMIFS('GSTR-2B'!$I:$I,'GSTR-2B'!$J:$J,$J444))</f>
        <v/>
      </c>
      <c r="L444" s="9">
        <f>IF($J444="","",ROUND($I444-$K444,2))</f>
        <v/>
      </c>
      <c r="M444" s="11">
        <f>IF($J444="","",IF(COUNTIFS('GSTR-2B'!$J:$J,$J444)=0,"Missing in 2B",IF(ABS($L444)&lt;=Summary!$B$4,"Matched","Value mismatch")))</f>
        <v/>
      </c>
    </row>
    <row r="445">
      <c r="A445" s="6" t="n"/>
      <c r="B445" s="6" t="n"/>
      <c r="C445" s="6" t="n"/>
      <c r="D445" s="7" t="n"/>
      <c r="E445" s="8" t="n"/>
      <c r="F445" s="8" t="n"/>
      <c r="G445" s="8" t="n"/>
      <c r="H445" s="8" t="n"/>
      <c r="I445" s="9">
        <f>IF($A445="","",ROUND(SUM($F445:$H445),2))</f>
        <v/>
      </c>
      <c r="J445" s="10">
        <f>IF($A445="","",UPPER(TRIM($A445))&amp;"|"&amp;UPPER(SUBSTITUTE(TRIM($C445)," ","")))</f>
        <v/>
      </c>
      <c r="K445" s="9">
        <f>IF($J445="","",SUMIFS('GSTR-2B'!$I:$I,'GSTR-2B'!$J:$J,$J445))</f>
        <v/>
      </c>
      <c r="L445" s="9">
        <f>IF($J445="","",ROUND($I445-$K445,2))</f>
        <v/>
      </c>
      <c r="M445" s="11">
        <f>IF($J445="","",IF(COUNTIFS('GSTR-2B'!$J:$J,$J445)=0,"Missing in 2B",IF(ABS($L445)&lt;=Summary!$B$4,"Matched","Value mismatch")))</f>
        <v/>
      </c>
    </row>
    <row r="446">
      <c r="A446" s="6" t="n"/>
      <c r="B446" s="6" t="n"/>
      <c r="C446" s="6" t="n"/>
      <c r="D446" s="7" t="n"/>
      <c r="E446" s="8" t="n"/>
      <c r="F446" s="8" t="n"/>
      <c r="G446" s="8" t="n"/>
      <c r="H446" s="8" t="n"/>
      <c r="I446" s="9">
        <f>IF($A446="","",ROUND(SUM($F446:$H446),2))</f>
        <v/>
      </c>
      <c r="J446" s="10">
        <f>IF($A446="","",UPPER(TRIM($A446))&amp;"|"&amp;UPPER(SUBSTITUTE(TRIM($C446)," ","")))</f>
        <v/>
      </c>
      <c r="K446" s="9">
        <f>IF($J446="","",SUMIFS('GSTR-2B'!$I:$I,'GSTR-2B'!$J:$J,$J446))</f>
        <v/>
      </c>
      <c r="L446" s="9">
        <f>IF($J446="","",ROUND($I446-$K446,2))</f>
        <v/>
      </c>
      <c r="M446" s="11">
        <f>IF($J446="","",IF(COUNTIFS('GSTR-2B'!$J:$J,$J446)=0,"Missing in 2B",IF(ABS($L446)&lt;=Summary!$B$4,"Matched","Value mismatch")))</f>
        <v/>
      </c>
    </row>
    <row r="447">
      <c r="A447" s="6" t="n"/>
      <c r="B447" s="6" t="n"/>
      <c r="C447" s="6" t="n"/>
      <c r="D447" s="7" t="n"/>
      <c r="E447" s="8" t="n"/>
      <c r="F447" s="8" t="n"/>
      <c r="G447" s="8" t="n"/>
      <c r="H447" s="8" t="n"/>
      <c r="I447" s="9">
        <f>IF($A447="","",ROUND(SUM($F447:$H447),2))</f>
        <v/>
      </c>
      <c r="J447" s="10">
        <f>IF($A447="","",UPPER(TRIM($A447))&amp;"|"&amp;UPPER(SUBSTITUTE(TRIM($C447)," ","")))</f>
        <v/>
      </c>
      <c r="K447" s="9">
        <f>IF($J447="","",SUMIFS('GSTR-2B'!$I:$I,'GSTR-2B'!$J:$J,$J447))</f>
        <v/>
      </c>
      <c r="L447" s="9">
        <f>IF($J447="","",ROUND($I447-$K447,2))</f>
        <v/>
      </c>
      <c r="M447" s="11">
        <f>IF($J447="","",IF(COUNTIFS('GSTR-2B'!$J:$J,$J447)=0,"Missing in 2B",IF(ABS($L447)&lt;=Summary!$B$4,"Matched","Value mismatch")))</f>
        <v/>
      </c>
    </row>
    <row r="448">
      <c r="A448" s="6" t="n"/>
      <c r="B448" s="6" t="n"/>
      <c r="C448" s="6" t="n"/>
      <c r="D448" s="7" t="n"/>
      <c r="E448" s="8" t="n"/>
      <c r="F448" s="8" t="n"/>
      <c r="G448" s="8" t="n"/>
      <c r="H448" s="8" t="n"/>
      <c r="I448" s="9">
        <f>IF($A448="","",ROUND(SUM($F448:$H448),2))</f>
        <v/>
      </c>
      <c r="J448" s="10">
        <f>IF($A448="","",UPPER(TRIM($A448))&amp;"|"&amp;UPPER(SUBSTITUTE(TRIM($C448)," ","")))</f>
        <v/>
      </c>
      <c r="K448" s="9">
        <f>IF($J448="","",SUMIFS('GSTR-2B'!$I:$I,'GSTR-2B'!$J:$J,$J448))</f>
        <v/>
      </c>
      <c r="L448" s="9">
        <f>IF($J448="","",ROUND($I448-$K448,2))</f>
        <v/>
      </c>
      <c r="M448" s="11">
        <f>IF($J448="","",IF(COUNTIFS('GSTR-2B'!$J:$J,$J448)=0,"Missing in 2B",IF(ABS($L448)&lt;=Summary!$B$4,"Matched","Value mismatch")))</f>
        <v/>
      </c>
    </row>
    <row r="449">
      <c r="A449" s="6" t="n"/>
      <c r="B449" s="6" t="n"/>
      <c r="C449" s="6" t="n"/>
      <c r="D449" s="7" t="n"/>
      <c r="E449" s="8" t="n"/>
      <c r="F449" s="8" t="n"/>
      <c r="G449" s="8" t="n"/>
      <c r="H449" s="8" t="n"/>
      <c r="I449" s="9">
        <f>IF($A449="","",ROUND(SUM($F449:$H449),2))</f>
        <v/>
      </c>
      <c r="J449" s="10">
        <f>IF($A449="","",UPPER(TRIM($A449))&amp;"|"&amp;UPPER(SUBSTITUTE(TRIM($C449)," ","")))</f>
        <v/>
      </c>
      <c r="K449" s="9">
        <f>IF($J449="","",SUMIFS('GSTR-2B'!$I:$I,'GSTR-2B'!$J:$J,$J449))</f>
        <v/>
      </c>
      <c r="L449" s="9">
        <f>IF($J449="","",ROUND($I449-$K449,2))</f>
        <v/>
      </c>
      <c r="M449" s="11">
        <f>IF($J449="","",IF(COUNTIFS('GSTR-2B'!$J:$J,$J449)=0,"Missing in 2B",IF(ABS($L449)&lt;=Summary!$B$4,"Matched","Value mismatch")))</f>
        <v/>
      </c>
    </row>
    <row r="450">
      <c r="A450" s="6" t="n"/>
      <c r="B450" s="6" t="n"/>
      <c r="C450" s="6" t="n"/>
      <c r="D450" s="7" t="n"/>
      <c r="E450" s="8" t="n"/>
      <c r="F450" s="8" t="n"/>
      <c r="G450" s="8" t="n"/>
      <c r="H450" s="8" t="n"/>
      <c r="I450" s="9">
        <f>IF($A450="","",ROUND(SUM($F450:$H450),2))</f>
        <v/>
      </c>
      <c r="J450" s="10">
        <f>IF($A450="","",UPPER(TRIM($A450))&amp;"|"&amp;UPPER(SUBSTITUTE(TRIM($C450)," ","")))</f>
        <v/>
      </c>
      <c r="K450" s="9">
        <f>IF($J450="","",SUMIFS('GSTR-2B'!$I:$I,'GSTR-2B'!$J:$J,$J450))</f>
        <v/>
      </c>
      <c r="L450" s="9">
        <f>IF($J450="","",ROUND($I450-$K450,2))</f>
        <v/>
      </c>
      <c r="M450" s="11">
        <f>IF($J450="","",IF(COUNTIFS('GSTR-2B'!$J:$J,$J450)=0,"Missing in 2B",IF(ABS($L450)&lt;=Summary!$B$4,"Matched","Value mismatch")))</f>
        <v/>
      </c>
    </row>
    <row r="451">
      <c r="A451" s="6" t="n"/>
      <c r="B451" s="6" t="n"/>
      <c r="C451" s="6" t="n"/>
      <c r="D451" s="7" t="n"/>
      <c r="E451" s="8" t="n"/>
      <c r="F451" s="8" t="n"/>
      <c r="G451" s="8" t="n"/>
      <c r="H451" s="8" t="n"/>
      <c r="I451" s="9">
        <f>IF($A451="","",ROUND(SUM($F451:$H451),2))</f>
        <v/>
      </c>
      <c r="J451" s="10">
        <f>IF($A451="","",UPPER(TRIM($A451))&amp;"|"&amp;UPPER(SUBSTITUTE(TRIM($C451)," ","")))</f>
        <v/>
      </c>
      <c r="K451" s="9">
        <f>IF($J451="","",SUMIFS('GSTR-2B'!$I:$I,'GSTR-2B'!$J:$J,$J451))</f>
        <v/>
      </c>
      <c r="L451" s="9">
        <f>IF($J451="","",ROUND($I451-$K451,2))</f>
        <v/>
      </c>
      <c r="M451" s="11">
        <f>IF($J451="","",IF(COUNTIFS('GSTR-2B'!$J:$J,$J451)=0,"Missing in 2B",IF(ABS($L451)&lt;=Summary!$B$4,"Matched","Value mismatch")))</f>
        <v/>
      </c>
    </row>
    <row r="452">
      <c r="A452" s="6" t="n"/>
      <c r="B452" s="6" t="n"/>
      <c r="C452" s="6" t="n"/>
      <c r="D452" s="7" t="n"/>
      <c r="E452" s="8" t="n"/>
      <c r="F452" s="8" t="n"/>
      <c r="G452" s="8" t="n"/>
      <c r="H452" s="8" t="n"/>
      <c r="I452" s="9">
        <f>IF($A452="","",ROUND(SUM($F452:$H452),2))</f>
        <v/>
      </c>
      <c r="J452" s="10">
        <f>IF($A452="","",UPPER(TRIM($A452))&amp;"|"&amp;UPPER(SUBSTITUTE(TRIM($C452)," ","")))</f>
        <v/>
      </c>
      <c r="K452" s="9">
        <f>IF($J452="","",SUMIFS('GSTR-2B'!$I:$I,'GSTR-2B'!$J:$J,$J452))</f>
        <v/>
      </c>
      <c r="L452" s="9">
        <f>IF($J452="","",ROUND($I452-$K452,2))</f>
        <v/>
      </c>
      <c r="M452" s="11">
        <f>IF($J452="","",IF(COUNTIFS('GSTR-2B'!$J:$J,$J452)=0,"Missing in 2B",IF(ABS($L452)&lt;=Summary!$B$4,"Matched","Value mismatch")))</f>
        <v/>
      </c>
    </row>
    <row r="453">
      <c r="A453" s="6" t="n"/>
      <c r="B453" s="6" t="n"/>
      <c r="C453" s="6" t="n"/>
      <c r="D453" s="7" t="n"/>
      <c r="E453" s="8" t="n"/>
      <c r="F453" s="8" t="n"/>
      <c r="G453" s="8" t="n"/>
      <c r="H453" s="8" t="n"/>
      <c r="I453" s="9">
        <f>IF($A453="","",ROUND(SUM($F453:$H453),2))</f>
        <v/>
      </c>
      <c r="J453" s="10">
        <f>IF($A453="","",UPPER(TRIM($A453))&amp;"|"&amp;UPPER(SUBSTITUTE(TRIM($C453)," ","")))</f>
        <v/>
      </c>
      <c r="K453" s="9">
        <f>IF($J453="","",SUMIFS('GSTR-2B'!$I:$I,'GSTR-2B'!$J:$J,$J453))</f>
        <v/>
      </c>
      <c r="L453" s="9">
        <f>IF($J453="","",ROUND($I453-$K453,2))</f>
        <v/>
      </c>
      <c r="M453" s="11">
        <f>IF($J453="","",IF(COUNTIFS('GSTR-2B'!$J:$J,$J453)=0,"Missing in 2B",IF(ABS($L453)&lt;=Summary!$B$4,"Matched","Value mismatch")))</f>
        <v/>
      </c>
    </row>
    <row r="454">
      <c r="A454" s="6" t="n"/>
      <c r="B454" s="6" t="n"/>
      <c r="C454" s="6" t="n"/>
      <c r="D454" s="7" t="n"/>
      <c r="E454" s="8" t="n"/>
      <c r="F454" s="8" t="n"/>
      <c r="G454" s="8" t="n"/>
      <c r="H454" s="8" t="n"/>
      <c r="I454" s="9">
        <f>IF($A454="","",ROUND(SUM($F454:$H454),2))</f>
        <v/>
      </c>
      <c r="J454" s="10">
        <f>IF($A454="","",UPPER(TRIM($A454))&amp;"|"&amp;UPPER(SUBSTITUTE(TRIM($C454)," ","")))</f>
        <v/>
      </c>
      <c r="K454" s="9">
        <f>IF($J454="","",SUMIFS('GSTR-2B'!$I:$I,'GSTR-2B'!$J:$J,$J454))</f>
        <v/>
      </c>
      <c r="L454" s="9">
        <f>IF($J454="","",ROUND($I454-$K454,2))</f>
        <v/>
      </c>
      <c r="M454" s="11">
        <f>IF($J454="","",IF(COUNTIFS('GSTR-2B'!$J:$J,$J454)=0,"Missing in 2B",IF(ABS($L454)&lt;=Summary!$B$4,"Matched","Value mismatch")))</f>
        <v/>
      </c>
    </row>
    <row r="455">
      <c r="A455" s="6" t="n"/>
      <c r="B455" s="6" t="n"/>
      <c r="C455" s="6" t="n"/>
      <c r="D455" s="7" t="n"/>
      <c r="E455" s="8" t="n"/>
      <c r="F455" s="8" t="n"/>
      <c r="G455" s="8" t="n"/>
      <c r="H455" s="8" t="n"/>
      <c r="I455" s="9">
        <f>IF($A455="","",ROUND(SUM($F455:$H455),2))</f>
        <v/>
      </c>
      <c r="J455" s="10">
        <f>IF($A455="","",UPPER(TRIM($A455))&amp;"|"&amp;UPPER(SUBSTITUTE(TRIM($C455)," ","")))</f>
        <v/>
      </c>
      <c r="K455" s="9">
        <f>IF($J455="","",SUMIFS('GSTR-2B'!$I:$I,'GSTR-2B'!$J:$J,$J455))</f>
        <v/>
      </c>
      <c r="L455" s="9">
        <f>IF($J455="","",ROUND($I455-$K455,2))</f>
        <v/>
      </c>
      <c r="M455" s="11">
        <f>IF($J455="","",IF(COUNTIFS('GSTR-2B'!$J:$J,$J455)=0,"Missing in 2B",IF(ABS($L455)&lt;=Summary!$B$4,"Matched","Value mismatch")))</f>
        <v/>
      </c>
    </row>
    <row r="456">
      <c r="A456" s="6" t="n"/>
      <c r="B456" s="6" t="n"/>
      <c r="C456" s="6" t="n"/>
      <c r="D456" s="7" t="n"/>
      <c r="E456" s="8" t="n"/>
      <c r="F456" s="8" t="n"/>
      <c r="G456" s="8" t="n"/>
      <c r="H456" s="8" t="n"/>
      <c r="I456" s="9">
        <f>IF($A456="","",ROUND(SUM($F456:$H456),2))</f>
        <v/>
      </c>
      <c r="J456" s="10">
        <f>IF($A456="","",UPPER(TRIM($A456))&amp;"|"&amp;UPPER(SUBSTITUTE(TRIM($C456)," ","")))</f>
        <v/>
      </c>
      <c r="K456" s="9">
        <f>IF($J456="","",SUMIFS('GSTR-2B'!$I:$I,'GSTR-2B'!$J:$J,$J456))</f>
        <v/>
      </c>
      <c r="L456" s="9">
        <f>IF($J456="","",ROUND($I456-$K456,2))</f>
        <v/>
      </c>
      <c r="M456" s="11">
        <f>IF($J456="","",IF(COUNTIFS('GSTR-2B'!$J:$J,$J456)=0,"Missing in 2B",IF(ABS($L456)&lt;=Summary!$B$4,"Matched","Value mismatch")))</f>
        <v/>
      </c>
    </row>
    <row r="457">
      <c r="A457" s="6" t="n"/>
      <c r="B457" s="6" t="n"/>
      <c r="C457" s="6" t="n"/>
      <c r="D457" s="7" t="n"/>
      <c r="E457" s="8" t="n"/>
      <c r="F457" s="8" t="n"/>
      <c r="G457" s="8" t="n"/>
      <c r="H457" s="8" t="n"/>
      <c r="I457" s="9">
        <f>IF($A457="","",ROUND(SUM($F457:$H457),2))</f>
        <v/>
      </c>
      <c r="J457" s="10">
        <f>IF($A457="","",UPPER(TRIM($A457))&amp;"|"&amp;UPPER(SUBSTITUTE(TRIM($C457)," ","")))</f>
        <v/>
      </c>
      <c r="K457" s="9">
        <f>IF($J457="","",SUMIFS('GSTR-2B'!$I:$I,'GSTR-2B'!$J:$J,$J457))</f>
        <v/>
      </c>
      <c r="L457" s="9">
        <f>IF($J457="","",ROUND($I457-$K457,2))</f>
        <v/>
      </c>
      <c r="M457" s="11">
        <f>IF($J457="","",IF(COUNTIFS('GSTR-2B'!$J:$J,$J457)=0,"Missing in 2B",IF(ABS($L457)&lt;=Summary!$B$4,"Matched","Value mismatch")))</f>
        <v/>
      </c>
    </row>
    <row r="458">
      <c r="A458" s="6" t="n"/>
      <c r="B458" s="6" t="n"/>
      <c r="C458" s="6" t="n"/>
      <c r="D458" s="7" t="n"/>
      <c r="E458" s="8" t="n"/>
      <c r="F458" s="8" t="n"/>
      <c r="G458" s="8" t="n"/>
      <c r="H458" s="8" t="n"/>
      <c r="I458" s="9">
        <f>IF($A458="","",ROUND(SUM($F458:$H458),2))</f>
        <v/>
      </c>
      <c r="J458" s="10">
        <f>IF($A458="","",UPPER(TRIM($A458))&amp;"|"&amp;UPPER(SUBSTITUTE(TRIM($C458)," ","")))</f>
        <v/>
      </c>
      <c r="K458" s="9">
        <f>IF($J458="","",SUMIFS('GSTR-2B'!$I:$I,'GSTR-2B'!$J:$J,$J458))</f>
        <v/>
      </c>
      <c r="L458" s="9">
        <f>IF($J458="","",ROUND($I458-$K458,2))</f>
        <v/>
      </c>
      <c r="M458" s="11">
        <f>IF($J458="","",IF(COUNTIFS('GSTR-2B'!$J:$J,$J458)=0,"Missing in 2B",IF(ABS($L458)&lt;=Summary!$B$4,"Matched","Value mismatch")))</f>
        <v/>
      </c>
    </row>
    <row r="459">
      <c r="A459" s="6" t="n"/>
      <c r="B459" s="6" t="n"/>
      <c r="C459" s="6" t="n"/>
      <c r="D459" s="7" t="n"/>
      <c r="E459" s="8" t="n"/>
      <c r="F459" s="8" t="n"/>
      <c r="G459" s="8" t="n"/>
      <c r="H459" s="8" t="n"/>
      <c r="I459" s="9">
        <f>IF($A459="","",ROUND(SUM($F459:$H459),2))</f>
        <v/>
      </c>
      <c r="J459" s="10">
        <f>IF($A459="","",UPPER(TRIM($A459))&amp;"|"&amp;UPPER(SUBSTITUTE(TRIM($C459)," ","")))</f>
        <v/>
      </c>
      <c r="K459" s="9">
        <f>IF($J459="","",SUMIFS('GSTR-2B'!$I:$I,'GSTR-2B'!$J:$J,$J459))</f>
        <v/>
      </c>
      <c r="L459" s="9">
        <f>IF($J459="","",ROUND($I459-$K459,2))</f>
        <v/>
      </c>
      <c r="M459" s="11">
        <f>IF($J459="","",IF(COUNTIFS('GSTR-2B'!$J:$J,$J459)=0,"Missing in 2B",IF(ABS($L459)&lt;=Summary!$B$4,"Matched","Value mismatch")))</f>
        <v/>
      </c>
    </row>
    <row r="460">
      <c r="A460" s="6" t="n"/>
      <c r="B460" s="6" t="n"/>
      <c r="C460" s="6" t="n"/>
      <c r="D460" s="7" t="n"/>
      <c r="E460" s="8" t="n"/>
      <c r="F460" s="8" t="n"/>
      <c r="G460" s="8" t="n"/>
      <c r="H460" s="8" t="n"/>
      <c r="I460" s="9">
        <f>IF($A460="","",ROUND(SUM($F460:$H460),2))</f>
        <v/>
      </c>
      <c r="J460" s="10">
        <f>IF($A460="","",UPPER(TRIM($A460))&amp;"|"&amp;UPPER(SUBSTITUTE(TRIM($C460)," ","")))</f>
        <v/>
      </c>
      <c r="K460" s="9">
        <f>IF($J460="","",SUMIFS('GSTR-2B'!$I:$I,'GSTR-2B'!$J:$J,$J460))</f>
        <v/>
      </c>
      <c r="L460" s="9">
        <f>IF($J460="","",ROUND($I460-$K460,2))</f>
        <v/>
      </c>
      <c r="M460" s="11">
        <f>IF($J460="","",IF(COUNTIFS('GSTR-2B'!$J:$J,$J460)=0,"Missing in 2B",IF(ABS($L460)&lt;=Summary!$B$4,"Matched","Value mismatch")))</f>
        <v/>
      </c>
    </row>
    <row r="461">
      <c r="A461" s="6" t="n"/>
      <c r="B461" s="6" t="n"/>
      <c r="C461" s="6" t="n"/>
      <c r="D461" s="7" t="n"/>
      <c r="E461" s="8" t="n"/>
      <c r="F461" s="8" t="n"/>
      <c r="G461" s="8" t="n"/>
      <c r="H461" s="8" t="n"/>
      <c r="I461" s="9">
        <f>IF($A461="","",ROUND(SUM($F461:$H461),2))</f>
        <v/>
      </c>
      <c r="J461" s="10">
        <f>IF($A461="","",UPPER(TRIM($A461))&amp;"|"&amp;UPPER(SUBSTITUTE(TRIM($C461)," ","")))</f>
        <v/>
      </c>
      <c r="K461" s="9">
        <f>IF($J461="","",SUMIFS('GSTR-2B'!$I:$I,'GSTR-2B'!$J:$J,$J461))</f>
        <v/>
      </c>
      <c r="L461" s="9">
        <f>IF($J461="","",ROUND($I461-$K461,2))</f>
        <v/>
      </c>
      <c r="M461" s="11">
        <f>IF($J461="","",IF(COUNTIFS('GSTR-2B'!$J:$J,$J461)=0,"Missing in 2B",IF(ABS($L461)&lt;=Summary!$B$4,"Matched","Value mismatch")))</f>
        <v/>
      </c>
    </row>
    <row r="462">
      <c r="A462" s="6" t="n"/>
      <c r="B462" s="6" t="n"/>
      <c r="C462" s="6" t="n"/>
      <c r="D462" s="7" t="n"/>
      <c r="E462" s="8" t="n"/>
      <c r="F462" s="8" t="n"/>
      <c r="G462" s="8" t="n"/>
      <c r="H462" s="8" t="n"/>
      <c r="I462" s="9">
        <f>IF($A462="","",ROUND(SUM($F462:$H462),2))</f>
        <v/>
      </c>
      <c r="J462" s="10">
        <f>IF($A462="","",UPPER(TRIM($A462))&amp;"|"&amp;UPPER(SUBSTITUTE(TRIM($C462)," ","")))</f>
        <v/>
      </c>
      <c r="K462" s="9">
        <f>IF($J462="","",SUMIFS('GSTR-2B'!$I:$I,'GSTR-2B'!$J:$J,$J462))</f>
        <v/>
      </c>
      <c r="L462" s="9">
        <f>IF($J462="","",ROUND($I462-$K462,2))</f>
        <v/>
      </c>
      <c r="M462" s="11">
        <f>IF($J462="","",IF(COUNTIFS('GSTR-2B'!$J:$J,$J462)=0,"Missing in 2B",IF(ABS($L462)&lt;=Summary!$B$4,"Matched","Value mismatch")))</f>
        <v/>
      </c>
    </row>
    <row r="463">
      <c r="A463" s="6" t="n"/>
      <c r="B463" s="6" t="n"/>
      <c r="C463" s="6" t="n"/>
      <c r="D463" s="7" t="n"/>
      <c r="E463" s="8" t="n"/>
      <c r="F463" s="8" t="n"/>
      <c r="G463" s="8" t="n"/>
      <c r="H463" s="8" t="n"/>
      <c r="I463" s="9">
        <f>IF($A463="","",ROUND(SUM($F463:$H463),2))</f>
        <v/>
      </c>
      <c r="J463" s="10">
        <f>IF($A463="","",UPPER(TRIM($A463))&amp;"|"&amp;UPPER(SUBSTITUTE(TRIM($C463)," ","")))</f>
        <v/>
      </c>
      <c r="K463" s="9">
        <f>IF($J463="","",SUMIFS('GSTR-2B'!$I:$I,'GSTR-2B'!$J:$J,$J463))</f>
        <v/>
      </c>
      <c r="L463" s="9">
        <f>IF($J463="","",ROUND($I463-$K463,2))</f>
        <v/>
      </c>
      <c r="M463" s="11">
        <f>IF($J463="","",IF(COUNTIFS('GSTR-2B'!$J:$J,$J463)=0,"Missing in 2B",IF(ABS($L463)&lt;=Summary!$B$4,"Matched","Value mismatch")))</f>
        <v/>
      </c>
    </row>
    <row r="464">
      <c r="A464" s="6" t="n"/>
      <c r="B464" s="6" t="n"/>
      <c r="C464" s="6" t="n"/>
      <c r="D464" s="7" t="n"/>
      <c r="E464" s="8" t="n"/>
      <c r="F464" s="8" t="n"/>
      <c r="G464" s="8" t="n"/>
      <c r="H464" s="8" t="n"/>
      <c r="I464" s="9">
        <f>IF($A464="","",ROUND(SUM($F464:$H464),2))</f>
        <v/>
      </c>
      <c r="J464" s="10">
        <f>IF($A464="","",UPPER(TRIM($A464))&amp;"|"&amp;UPPER(SUBSTITUTE(TRIM($C464)," ","")))</f>
        <v/>
      </c>
      <c r="K464" s="9">
        <f>IF($J464="","",SUMIFS('GSTR-2B'!$I:$I,'GSTR-2B'!$J:$J,$J464))</f>
        <v/>
      </c>
      <c r="L464" s="9">
        <f>IF($J464="","",ROUND($I464-$K464,2))</f>
        <v/>
      </c>
      <c r="M464" s="11">
        <f>IF($J464="","",IF(COUNTIFS('GSTR-2B'!$J:$J,$J464)=0,"Missing in 2B",IF(ABS($L464)&lt;=Summary!$B$4,"Matched","Value mismatch")))</f>
        <v/>
      </c>
    </row>
    <row r="465">
      <c r="A465" s="6" t="n"/>
      <c r="B465" s="6" t="n"/>
      <c r="C465" s="6" t="n"/>
      <c r="D465" s="7" t="n"/>
      <c r="E465" s="8" t="n"/>
      <c r="F465" s="8" t="n"/>
      <c r="G465" s="8" t="n"/>
      <c r="H465" s="8" t="n"/>
      <c r="I465" s="9">
        <f>IF($A465="","",ROUND(SUM($F465:$H465),2))</f>
        <v/>
      </c>
      <c r="J465" s="10">
        <f>IF($A465="","",UPPER(TRIM($A465))&amp;"|"&amp;UPPER(SUBSTITUTE(TRIM($C465)," ","")))</f>
        <v/>
      </c>
      <c r="K465" s="9">
        <f>IF($J465="","",SUMIFS('GSTR-2B'!$I:$I,'GSTR-2B'!$J:$J,$J465))</f>
        <v/>
      </c>
      <c r="L465" s="9">
        <f>IF($J465="","",ROUND($I465-$K465,2))</f>
        <v/>
      </c>
      <c r="M465" s="11">
        <f>IF($J465="","",IF(COUNTIFS('GSTR-2B'!$J:$J,$J465)=0,"Missing in 2B",IF(ABS($L465)&lt;=Summary!$B$4,"Matched","Value mismatch")))</f>
        <v/>
      </c>
    </row>
    <row r="466">
      <c r="A466" s="6" t="n"/>
      <c r="B466" s="6" t="n"/>
      <c r="C466" s="6" t="n"/>
      <c r="D466" s="7" t="n"/>
      <c r="E466" s="8" t="n"/>
      <c r="F466" s="8" t="n"/>
      <c r="G466" s="8" t="n"/>
      <c r="H466" s="8" t="n"/>
      <c r="I466" s="9">
        <f>IF($A466="","",ROUND(SUM($F466:$H466),2))</f>
        <v/>
      </c>
      <c r="J466" s="10">
        <f>IF($A466="","",UPPER(TRIM($A466))&amp;"|"&amp;UPPER(SUBSTITUTE(TRIM($C466)," ","")))</f>
        <v/>
      </c>
      <c r="K466" s="9">
        <f>IF($J466="","",SUMIFS('GSTR-2B'!$I:$I,'GSTR-2B'!$J:$J,$J466))</f>
        <v/>
      </c>
      <c r="L466" s="9">
        <f>IF($J466="","",ROUND($I466-$K466,2))</f>
        <v/>
      </c>
      <c r="M466" s="11">
        <f>IF($J466="","",IF(COUNTIFS('GSTR-2B'!$J:$J,$J466)=0,"Missing in 2B",IF(ABS($L466)&lt;=Summary!$B$4,"Matched","Value mismatch")))</f>
        <v/>
      </c>
    </row>
    <row r="467">
      <c r="A467" s="6" t="n"/>
      <c r="B467" s="6" t="n"/>
      <c r="C467" s="6" t="n"/>
      <c r="D467" s="7" t="n"/>
      <c r="E467" s="8" t="n"/>
      <c r="F467" s="8" t="n"/>
      <c r="G467" s="8" t="n"/>
      <c r="H467" s="8" t="n"/>
      <c r="I467" s="9">
        <f>IF($A467="","",ROUND(SUM($F467:$H467),2))</f>
        <v/>
      </c>
      <c r="J467" s="10">
        <f>IF($A467="","",UPPER(TRIM($A467))&amp;"|"&amp;UPPER(SUBSTITUTE(TRIM($C467)," ","")))</f>
        <v/>
      </c>
      <c r="K467" s="9">
        <f>IF($J467="","",SUMIFS('GSTR-2B'!$I:$I,'GSTR-2B'!$J:$J,$J467))</f>
        <v/>
      </c>
      <c r="L467" s="9">
        <f>IF($J467="","",ROUND($I467-$K467,2))</f>
        <v/>
      </c>
      <c r="M467" s="11">
        <f>IF($J467="","",IF(COUNTIFS('GSTR-2B'!$J:$J,$J467)=0,"Missing in 2B",IF(ABS($L467)&lt;=Summary!$B$4,"Matched","Value mismatch")))</f>
        <v/>
      </c>
    </row>
    <row r="468">
      <c r="A468" s="6" t="n"/>
      <c r="B468" s="6" t="n"/>
      <c r="C468" s="6" t="n"/>
      <c r="D468" s="7" t="n"/>
      <c r="E468" s="8" t="n"/>
      <c r="F468" s="8" t="n"/>
      <c r="G468" s="8" t="n"/>
      <c r="H468" s="8" t="n"/>
      <c r="I468" s="9">
        <f>IF($A468="","",ROUND(SUM($F468:$H468),2))</f>
        <v/>
      </c>
      <c r="J468" s="10">
        <f>IF($A468="","",UPPER(TRIM($A468))&amp;"|"&amp;UPPER(SUBSTITUTE(TRIM($C468)," ","")))</f>
        <v/>
      </c>
      <c r="K468" s="9">
        <f>IF($J468="","",SUMIFS('GSTR-2B'!$I:$I,'GSTR-2B'!$J:$J,$J468))</f>
        <v/>
      </c>
      <c r="L468" s="9">
        <f>IF($J468="","",ROUND($I468-$K468,2))</f>
        <v/>
      </c>
      <c r="M468" s="11">
        <f>IF($J468="","",IF(COUNTIFS('GSTR-2B'!$J:$J,$J468)=0,"Missing in 2B",IF(ABS($L468)&lt;=Summary!$B$4,"Matched","Value mismatch")))</f>
        <v/>
      </c>
    </row>
    <row r="469">
      <c r="A469" s="6" t="n"/>
      <c r="B469" s="6" t="n"/>
      <c r="C469" s="6" t="n"/>
      <c r="D469" s="7" t="n"/>
      <c r="E469" s="8" t="n"/>
      <c r="F469" s="8" t="n"/>
      <c r="G469" s="8" t="n"/>
      <c r="H469" s="8" t="n"/>
      <c r="I469" s="9">
        <f>IF($A469="","",ROUND(SUM($F469:$H469),2))</f>
        <v/>
      </c>
      <c r="J469" s="10">
        <f>IF($A469="","",UPPER(TRIM($A469))&amp;"|"&amp;UPPER(SUBSTITUTE(TRIM($C469)," ","")))</f>
        <v/>
      </c>
      <c r="K469" s="9">
        <f>IF($J469="","",SUMIFS('GSTR-2B'!$I:$I,'GSTR-2B'!$J:$J,$J469))</f>
        <v/>
      </c>
      <c r="L469" s="9">
        <f>IF($J469="","",ROUND($I469-$K469,2))</f>
        <v/>
      </c>
      <c r="M469" s="11">
        <f>IF($J469="","",IF(COUNTIFS('GSTR-2B'!$J:$J,$J469)=0,"Missing in 2B",IF(ABS($L469)&lt;=Summary!$B$4,"Matched","Value mismatch")))</f>
        <v/>
      </c>
    </row>
    <row r="470">
      <c r="A470" s="6" t="n"/>
      <c r="B470" s="6" t="n"/>
      <c r="C470" s="6" t="n"/>
      <c r="D470" s="7" t="n"/>
      <c r="E470" s="8" t="n"/>
      <c r="F470" s="8" t="n"/>
      <c r="G470" s="8" t="n"/>
      <c r="H470" s="8" t="n"/>
      <c r="I470" s="9">
        <f>IF($A470="","",ROUND(SUM($F470:$H470),2))</f>
        <v/>
      </c>
      <c r="J470" s="10">
        <f>IF($A470="","",UPPER(TRIM($A470))&amp;"|"&amp;UPPER(SUBSTITUTE(TRIM($C470)," ","")))</f>
        <v/>
      </c>
      <c r="K470" s="9">
        <f>IF($J470="","",SUMIFS('GSTR-2B'!$I:$I,'GSTR-2B'!$J:$J,$J470))</f>
        <v/>
      </c>
      <c r="L470" s="9">
        <f>IF($J470="","",ROUND($I470-$K470,2))</f>
        <v/>
      </c>
      <c r="M470" s="11">
        <f>IF($J470="","",IF(COUNTIFS('GSTR-2B'!$J:$J,$J470)=0,"Missing in 2B",IF(ABS($L470)&lt;=Summary!$B$4,"Matched","Value mismatch")))</f>
        <v/>
      </c>
    </row>
    <row r="471">
      <c r="A471" s="6" t="n"/>
      <c r="B471" s="6" t="n"/>
      <c r="C471" s="6" t="n"/>
      <c r="D471" s="7" t="n"/>
      <c r="E471" s="8" t="n"/>
      <c r="F471" s="8" t="n"/>
      <c r="G471" s="8" t="n"/>
      <c r="H471" s="8" t="n"/>
      <c r="I471" s="9">
        <f>IF($A471="","",ROUND(SUM($F471:$H471),2))</f>
        <v/>
      </c>
      <c r="J471" s="10">
        <f>IF($A471="","",UPPER(TRIM($A471))&amp;"|"&amp;UPPER(SUBSTITUTE(TRIM($C471)," ","")))</f>
        <v/>
      </c>
      <c r="K471" s="9">
        <f>IF($J471="","",SUMIFS('GSTR-2B'!$I:$I,'GSTR-2B'!$J:$J,$J471))</f>
        <v/>
      </c>
      <c r="L471" s="9">
        <f>IF($J471="","",ROUND($I471-$K471,2))</f>
        <v/>
      </c>
      <c r="M471" s="11">
        <f>IF($J471="","",IF(COUNTIFS('GSTR-2B'!$J:$J,$J471)=0,"Missing in 2B",IF(ABS($L471)&lt;=Summary!$B$4,"Matched","Value mismatch")))</f>
        <v/>
      </c>
    </row>
    <row r="472">
      <c r="A472" s="6" t="n"/>
      <c r="B472" s="6" t="n"/>
      <c r="C472" s="6" t="n"/>
      <c r="D472" s="7" t="n"/>
      <c r="E472" s="8" t="n"/>
      <c r="F472" s="8" t="n"/>
      <c r="G472" s="8" t="n"/>
      <c r="H472" s="8" t="n"/>
      <c r="I472" s="9">
        <f>IF($A472="","",ROUND(SUM($F472:$H472),2))</f>
        <v/>
      </c>
      <c r="J472" s="10">
        <f>IF($A472="","",UPPER(TRIM($A472))&amp;"|"&amp;UPPER(SUBSTITUTE(TRIM($C472)," ","")))</f>
        <v/>
      </c>
      <c r="K472" s="9">
        <f>IF($J472="","",SUMIFS('GSTR-2B'!$I:$I,'GSTR-2B'!$J:$J,$J472))</f>
        <v/>
      </c>
      <c r="L472" s="9">
        <f>IF($J472="","",ROUND($I472-$K472,2))</f>
        <v/>
      </c>
      <c r="M472" s="11">
        <f>IF($J472="","",IF(COUNTIFS('GSTR-2B'!$J:$J,$J472)=0,"Missing in 2B",IF(ABS($L472)&lt;=Summary!$B$4,"Matched","Value mismatch")))</f>
        <v/>
      </c>
    </row>
    <row r="473">
      <c r="A473" s="6" t="n"/>
      <c r="B473" s="6" t="n"/>
      <c r="C473" s="6" t="n"/>
      <c r="D473" s="7" t="n"/>
      <c r="E473" s="8" t="n"/>
      <c r="F473" s="8" t="n"/>
      <c r="G473" s="8" t="n"/>
      <c r="H473" s="8" t="n"/>
      <c r="I473" s="9">
        <f>IF($A473="","",ROUND(SUM($F473:$H473),2))</f>
        <v/>
      </c>
      <c r="J473" s="10">
        <f>IF($A473="","",UPPER(TRIM($A473))&amp;"|"&amp;UPPER(SUBSTITUTE(TRIM($C473)," ","")))</f>
        <v/>
      </c>
      <c r="K473" s="9">
        <f>IF($J473="","",SUMIFS('GSTR-2B'!$I:$I,'GSTR-2B'!$J:$J,$J473))</f>
        <v/>
      </c>
      <c r="L473" s="9">
        <f>IF($J473="","",ROUND($I473-$K473,2))</f>
        <v/>
      </c>
      <c r="M473" s="11">
        <f>IF($J473="","",IF(COUNTIFS('GSTR-2B'!$J:$J,$J473)=0,"Missing in 2B",IF(ABS($L473)&lt;=Summary!$B$4,"Matched","Value mismatch")))</f>
        <v/>
      </c>
    </row>
    <row r="474">
      <c r="A474" s="6" t="n"/>
      <c r="B474" s="6" t="n"/>
      <c r="C474" s="6" t="n"/>
      <c r="D474" s="7" t="n"/>
      <c r="E474" s="8" t="n"/>
      <c r="F474" s="8" t="n"/>
      <c r="G474" s="8" t="n"/>
      <c r="H474" s="8" t="n"/>
      <c r="I474" s="9">
        <f>IF($A474="","",ROUND(SUM($F474:$H474),2))</f>
        <v/>
      </c>
      <c r="J474" s="10">
        <f>IF($A474="","",UPPER(TRIM($A474))&amp;"|"&amp;UPPER(SUBSTITUTE(TRIM($C474)," ","")))</f>
        <v/>
      </c>
      <c r="K474" s="9">
        <f>IF($J474="","",SUMIFS('GSTR-2B'!$I:$I,'GSTR-2B'!$J:$J,$J474))</f>
        <v/>
      </c>
      <c r="L474" s="9">
        <f>IF($J474="","",ROUND($I474-$K474,2))</f>
        <v/>
      </c>
      <c r="M474" s="11">
        <f>IF($J474="","",IF(COUNTIFS('GSTR-2B'!$J:$J,$J474)=0,"Missing in 2B",IF(ABS($L474)&lt;=Summary!$B$4,"Matched","Value mismatch")))</f>
        <v/>
      </c>
    </row>
    <row r="475">
      <c r="A475" s="6" t="n"/>
      <c r="B475" s="6" t="n"/>
      <c r="C475" s="6" t="n"/>
      <c r="D475" s="7" t="n"/>
      <c r="E475" s="8" t="n"/>
      <c r="F475" s="8" t="n"/>
      <c r="G475" s="8" t="n"/>
      <c r="H475" s="8" t="n"/>
      <c r="I475" s="9">
        <f>IF($A475="","",ROUND(SUM($F475:$H475),2))</f>
        <v/>
      </c>
      <c r="J475" s="10">
        <f>IF($A475="","",UPPER(TRIM($A475))&amp;"|"&amp;UPPER(SUBSTITUTE(TRIM($C475)," ","")))</f>
        <v/>
      </c>
      <c r="K475" s="9">
        <f>IF($J475="","",SUMIFS('GSTR-2B'!$I:$I,'GSTR-2B'!$J:$J,$J475))</f>
        <v/>
      </c>
      <c r="L475" s="9">
        <f>IF($J475="","",ROUND($I475-$K475,2))</f>
        <v/>
      </c>
      <c r="M475" s="11">
        <f>IF($J475="","",IF(COUNTIFS('GSTR-2B'!$J:$J,$J475)=0,"Missing in 2B",IF(ABS($L475)&lt;=Summary!$B$4,"Matched","Value mismatch")))</f>
        <v/>
      </c>
    </row>
    <row r="476">
      <c r="A476" s="6" t="n"/>
      <c r="B476" s="6" t="n"/>
      <c r="C476" s="6" t="n"/>
      <c r="D476" s="7" t="n"/>
      <c r="E476" s="8" t="n"/>
      <c r="F476" s="8" t="n"/>
      <c r="G476" s="8" t="n"/>
      <c r="H476" s="8" t="n"/>
      <c r="I476" s="9">
        <f>IF($A476="","",ROUND(SUM($F476:$H476),2))</f>
        <v/>
      </c>
      <c r="J476" s="10">
        <f>IF($A476="","",UPPER(TRIM($A476))&amp;"|"&amp;UPPER(SUBSTITUTE(TRIM($C476)," ","")))</f>
        <v/>
      </c>
      <c r="K476" s="9">
        <f>IF($J476="","",SUMIFS('GSTR-2B'!$I:$I,'GSTR-2B'!$J:$J,$J476))</f>
        <v/>
      </c>
      <c r="L476" s="9">
        <f>IF($J476="","",ROUND($I476-$K476,2))</f>
        <v/>
      </c>
      <c r="M476" s="11">
        <f>IF($J476="","",IF(COUNTIFS('GSTR-2B'!$J:$J,$J476)=0,"Missing in 2B",IF(ABS($L476)&lt;=Summary!$B$4,"Matched","Value mismatch")))</f>
        <v/>
      </c>
    </row>
    <row r="477">
      <c r="A477" s="6" t="n"/>
      <c r="B477" s="6" t="n"/>
      <c r="C477" s="6" t="n"/>
      <c r="D477" s="7" t="n"/>
      <c r="E477" s="8" t="n"/>
      <c r="F477" s="8" t="n"/>
      <c r="G477" s="8" t="n"/>
      <c r="H477" s="8" t="n"/>
      <c r="I477" s="9">
        <f>IF($A477="","",ROUND(SUM($F477:$H477),2))</f>
        <v/>
      </c>
      <c r="J477" s="10">
        <f>IF($A477="","",UPPER(TRIM($A477))&amp;"|"&amp;UPPER(SUBSTITUTE(TRIM($C477)," ","")))</f>
        <v/>
      </c>
      <c r="K477" s="9">
        <f>IF($J477="","",SUMIFS('GSTR-2B'!$I:$I,'GSTR-2B'!$J:$J,$J477))</f>
        <v/>
      </c>
      <c r="L477" s="9">
        <f>IF($J477="","",ROUND($I477-$K477,2))</f>
        <v/>
      </c>
      <c r="M477" s="11">
        <f>IF($J477="","",IF(COUNTIFS('GSTR-2B'!$J:$J,$J477)=0,"Missing in 2B",IF(ABS($L477)&lt;=Summary!$B$4,"Matched","Value mismatch")))</f>
        <v/>
      </c>
    </row>
    <row r="478">
      <c r="A478" s="6" t="n"/>
      <c r="B478" s="6" t="n"/>
      <c r="C478" s="6" t="n"/>
      <c r="D478" s="7" t="n"/>
      <c r="E478" s="8" t="n"/>
      <c r="F478" s="8" t="n"/>
      <c r="G478" s="8" t="n"/>
      <c r="H478" s="8" t="n"/>
      <c r="I478" s="9">
        <f>IF($A478="","",ROUND(SUM($F478:$H478),2))</f>
        <v/>
      </c>
      <c r="J478" s="10">
        <f>IF($A478="","",UPPER(TRIM($A478))&amp;"|"&amp;UPPER(SUBSTITUTE(TRIM($C478)," ","")))</f>
        <v/>
      </c>
      <c r="K478" s="9">
        <f>IF($J478="","",SUMIFS('GSTR-2B'!$I:$I,'GSTR-2B'!$J:$J,$J478))</f>
        <v/>
      </c>
      <c r="L478" s="9">
        <f>IF($J478="","",ROUND($I478-$K478,2))</f>
        <v/>
      </c>
      <c r="M478" s="11">
        <f>IF($J478="","",IF(COUNTIFS('GSTR-2B'!$J:$J,$J478)=0,"Missing in 2B",IF(ABS($L478)&lt;=Summary!$B$4,"Matched","Value mismatch")))</f>
        <v/>
      </c>
    </row>
    <row r="479">
      <c r="A479" s="6" t="n"/>
      <c r="B479" s="6" t="n"/>
      <c r="C479" s="6" t="n"/>
      <c r="D479" s="7" t="n"/>
      <c r="E479" s="8" t="n"/>
      <c r="F479" s="8" t="n"/>
      <c r="G479" s="8" t="n"/>
      <c r="H479" s="8" t="n"/>
      <c r="I479" s="9">
        <f>IF($A479="","",ROUND(SUM($F479:$H479),2))</f>
        <v/>
      </c>
      <c r="J479" s="10">
        <f>IF($A479="","",UPPER(TRIM($A479))&amp;"|"&amp;UPPER(SUBSTITUTE(TRIM($C479)," ","")))</f>
        <v/>
      </c>
      <c r="K479" s="9">
        <f>IF($J479="","",SUMIFS('GSTR-2B'!$I:$I,'GSTR-2B'!$J:$J,$J479))</f>
        <v/>
      </c>
      <c r="L479" s="9">
        <f>IF($J479="","",ROUND($I479-$K479,2))</f>
        <v/>
      </c>
      <c r="M479" s="11">
        <f>IF($J479="","",IF(COUNTIFS('GSTR-2B'!$J:$J,$J479)=0,"Missing in 2B",IF(ABS($L479)&lt;=Summary!$B$4,"Matched","Value mismatch")))</f>
        <v/>
      </c>
    </row>
    <row r="480">
      <c r="A480" s="6" t="n"/>
      <c r="B480" s="6" t="n"/>
      <c r="C480" s="6" t="n"/>
      <c r="D480" s="7" t="n"/>
      <c r="E480" s="8" t="n"/>
      <c r="F480" s="8" t="n"/>
      <c r="G480" s="8" t="n"/>
      <c r="H480" s="8" t="n"/>
      <c r="I480" s="9">
        <f>IF($A480="","",ROUND(SUM($F480:$H480),2))</f>
        <v/>
      </c>
      <c r="J480" s="10">
        <f>IF($A480="","",UPPER(TRIM($A480))&amp;"|"&amp;UPPER(SUBSTITUTE(TRIM($C480)," ","")))</f>
        <v/>
      </c>
      <c r="K480" s="9">
        <f>IF($J480="","",SUMIFS('GSTR-2B'!$I:$I,'GSTR-2B'!$J:$J,$J480))</f>
        <v/>
      </c>
      <c r="L480" s="9">
        <f>IF($J480="","",ROUND($I480-$K480,2))</f>
        <v/>
      </c>
      <c r="M480" s="11">
        <f>IF($J480="","",IF(COUNTIFS('GSTR-2B'!$J:$J,$J480)=0,"Missing in 2B",IF(ABS($L480)&lt;=Summary!$B$4,"Matched","Value mismatch")))</f>
        <v/>
      </c>
    </row>
    <row r="481">
      <c r="A481" s="6" t="n"/>
      <c r="B481" s="6" t="n"/>
      <c r="C481" s="6" t="n"/>
      <c r="D481" s="7" t="n"/>
      <c r="E481" s="8" t="n"/>
      <c r="F481" s="8" t="n"/>
      <c r="G481" s="8" t="n"/>
      <c r="H481" s="8" t="n"/>
      <c r="I481" s="9">
        <f>IF($A481="","",ROUND(SUM($F481:$H481),2))</f>
        <v/>
      </c>
      <c r="J481" s="10">
        <f>IF($A481="","",UPPER(TRIM($A481))&amp;"|"&amp;UPPER(SUBSTITUTE(TRIM($C481)," ","")))</f>
        <v/>
      </c>
      <c r="K481" s="9">
        <f>IF($J481="","",SUMIFS('GSTR-2B'!$I:$I,'GSTR-2B'!$J:$J,$J481))</f>
        <v/>
      </c>
      <c r="L481" s="9">
        <f>IF($J481="","",ROUND($I481-$K481,2))</f>
        <v/>
      </c>
      <c r="M481" s="11">
        <f>IF($J481="","",IF(COUNTIFS('GSTR-2B'!$J:$J,$J481)=0,"Missing in 2B",IF(ABS($L481)&lt;=Summary!$B$4,"Matched","Value mismatch")))</f>
        <v/>
      </c>
    </row>
    <row r="482">
      <c r="A482" s="6" t="n"/>
      <c r="B482" s="6" t="n"/>
      <c r="C482" s="6" t="n"/>
      <c r="D482" s="7" t="n"/>
      <c r="E482" s="8" t="n"/>
      <c r="F482" s="8" t="n"/>
      <c r="G482" s="8" t="n"/>
      <c r="H482" s="8" t="n"/>
      <c r="I482" s="9">
        <f>IF($A482="","",ROUND(SUM($F482:$H482),2))</f>
        <v/>
      </c>
      <c r="J482" s="10">
        <f>IF($A482="","",UPPER(TRIM($A482))&amp;"|"&amp;UPPER(SUBSTITUTE(TRIM($C482)," ","")))</f>
        <v/>
      </c>
      <c r="K482" s="9">
        <f>IF($J482="","",SUMIFS('GSTR-2B'!$I:$I,'GSTR-2B'!$J:$J,$J482))</f>
        <v/>
      </c>
      <c r="L482" s="9">
        <f>IF($J482="","",ROUND($I482-$K482,2))</f>
        <v/>
      </c>
      <c r="M482" s="11">
        <f>IF($J482="","",IF(COUNTIFS('GSTR-2B'!$J:$J,$J482)=0,"Missing in 2B",IF(ABS($L482)&lt;=Summary!$B$4,"Matched","Value mismatch")))</f>
        <v/>
      </c>
    </row>
    <row r="483">
      <c r="A483" s="6" t="n"/>
      <c r="B483" s="6" t="n"/>
      <c r="C483" s="6" t="n"/>
      <c r="D483" s="7" t="n"/>
      <c r="E483" s="8" t="n"/>
      <c r="F483" s="8" t="n"/>
      <c r="G483" s="8" t="n"/>
      <c r="H483" s="8" t="n"/>
      <c r="I483" s="9">
        <f>IF($A483="","",ROUND(SUM($F483:$H483),2))</f>
        <v/>
      </c>
      <c r="J483" s="10">
        <f>IF($A483="","",UPPER(TRIM($A483))&amp;"|"&amp;UPPER(SUBSTITUTE(TRIM($C483)," ","")))</f>
        <v/>
      </c>
      <c r="K483" s="9">
        <f>IF($J483="","",SUMIFS('GSTR-2B'!$I:$I,'GSTR-2B'!$J:$J,$J483))</f>
        <v/>
      </c>
      <c r="L483" s="9">
        <f>IF($J483="","",ROUND($I483-$K483,2))</f>
        <v/>
      </c>
      <c r="M483" s="11">
        <f>IF($J483="","",IF(COUNTIFS('GSTR-2B'!$J:$J,$J483)=0,"Missing in 2B",IF(ABS($L483)&lt;=Summary!$B$4,"Matched","Value mismatch")))</f>
        <v/>
      </c>
    </row>
    <row r="484">
      <c r="A484" s="6" t="n"/>
      <c r="B484" s="6" t="n"/>
      <c r="C484" s="6" t="n"/>
      <c r="D484" s="7" t="n"/>
      <c r="E484" s="8" t="n"/>
      <c r="F484" s="8" t="n"/>
      <c r="G484" s="8" t="n"/>
      <c r="H484" s="8" t="n"/>
      <c r="I484" s="9">
        <f>IF($A484="","",ROUND(SUM($F484:$H484),2))</f>
        <v/>
      </c>
      <c r="J484" s="10">
        <f>IF($A484="","",UPPER(TRIM($A484))&amp;"|"&amp;UPPER(SUBSTITUTE(TRIM($C484)," ","")))</f>
        <v/>
      </c>
      <c r="K484" s="9">
        <f>IF($J484="","",SUMIFS('GSTR-2B'!$I:$I,'GSTR-2B'!$J:$J,$J484))</f>
        <v/>
      </c>
      <c r="L484" s="9">
        <f>IF($J484="","",ROUND($I484-$K484,2))</f>
        <v/>
      </c>
      <c r="M484" s="11">
        <f>IF($J484="","",IF(COUNTIFS('GSTR-2B'!$J:$J,$J484)=0,"Missing in 2B",IF(ABS($L484)&lt;=Summary!$B$4,"Matched","Value mismatch")))</f>
        <v/>
      </c>
    </row>
    <row r="485">
      <c r="A485" s="6" t="n"/>
      <c r="B485" s="6" t="n"/>
      <c r="C485" s="6" t="n"/>
      <c r="D485" s="7" t="n"/>
      <c r="E485" s="8" t="n"/>
      <c r="F485" s="8" t="n"/>
      <c r="G485" s="8" t="n"/>
      <c r="H485" s="8" t="n"/>
      <c r="I485" s="9">
        <f>IF($A485="","",ROUND(SUM($F485:$H485),2))</f>
        <v/>
      </c>
      <c r="J485" s="10">
        <f>IF($A485="","",UPPER(TRIM($A485))&amp;"|"&amp;UPPER(SUBSTITUTE(TRIM($C485)," ","")))</f>
        <v/>
      </c>
      <c r="K485" s="9">
        <f>IF($J485="","",SUMIFS('GSTR-2B'!$I:$I,'GSTR-2B'!$J:$J,$J485))</f>
        <v/>
      </c>
      <c r="L485" s="9">
        <f>IF($J485="","",ROUND($I485-$K485,2))</f>
        <v/>
      </c>
      <c r="M485" s="11">
        <f>IF($J485="","",IF(COUNTIFS('GSTR-2B'!$J:$J,$J485)=0,"Missing in 2B",IF(ABS($L485)&lt;=Summary!$B$4,"Matched","Value mismatch")))</f>
        <v/>
      </c>
    </row>
    <row r="486">
      <c r="A486" s="6" t="n"/>
      <c r="B486" s="6" t="n"/>
      <c r="C486" s="6" t="n"/>
      <c r="D486" s="7" t="n"/>
      <c r="E486" s="8" t="n"/>
      <c r="F486" s="8" t="n"/>
      <c r="G486" s="8" t="n"/>
      <c r="H486" s="8" t="n"/>
      <c r="I486" s="9">
        <f>IF($A486="","",ROUND(SUM($F486:$H486),2))</f>
        <v/>
      </c>
      <c r="J486" s="10">
        <f>IF($A486="","",UPPER(TRIM($A486))&amp;"|"&amp;UPPER(SUBSTITUTE(TRIM($C486)," ","")))</f>
        <v/>
      </c>
      <c r="K486" s="9">
        <f>IF($J486="","",SUMIFS('GSTR-2B'!$I:$I,'GSTR-2B'!$J:$J,$J486))</f>
        <v/>
      </c>
      <c r="L486" s="9">
        <f>IF($J486="","",ROUND($I486-$K486,2))</f>
        <v/>
      </c>
      <c r="M486" s="11">
        <f>IF($J486="","",IF(COUNTIFS('GSTR-2B'!$J:$J,$J486)=0,"Missing in 2B",IF(ABS($L486)&lt;=Summary!$B$4,"Matched","Value mismatch")))</f>
        <v/>
      </c>
    </row>
    <row r="487">
      <c r="A487" s="6" t="n"/>
      <c r="B487" s="6" t="n"/>
      <c r="C487" s="6" t="n"/>
      <c r="D487" s="7" t="n"/>
      <c r="E487" s="8" t="n"/>
      <c r="F487" s="8" t="n"/>
      <c r="G487" s="8" t="n"/>
      <c r="H487" s="8" t="n"/>
      <c r="I487" s="9">
        <f>IF($A487="","",ROUND(SUM($F487:$H487),2))</f>
        <v/>
      </c>
      <c r="J487" s="10">
        <f>IF($A487="","",UPPER(TRIM($A487))&amp;"|"&amp;UPPER(SUBSTITUTE(TRIM($C487)," ","")))</f>
        <v/>
      </c>
      <c r="K487" s="9">
        <f>IF($J487="","",SUMIFS('GSTR-2B'!$I:$I,'GSTR-2B'!$J:$J,$J487))</f>
        <v/>
      </c>
      <c r="L487" s="9">
        <f>IF($J487="","",ROUND($I487-$K487,2))</f>
        <v/>
      </c>
      <c r="M487" s="11">
        <f>IF($J487="","",IF(COUNTIFS('GSTR-2B'!$J:$J,$J487)=0,"Missing in 2B",IF(ABS($L487)&lt;=Summary!$B$4,"Matched","Value mismatch")))</f>
        <v/>
      </c>
    </row>
    <row r="488">
      <c r="A488" s="6" t="n"/>
      <c r="B488" s="6" t="n"/>
      <c r="C488" s="6" t="n"/>
      <c r="D488" s="7" t="n"/>
      <c r="E488" s="8" t="n"/>
      <c r="F488" s="8" t="n"/>
      <c r="G488" s="8" t="n"/>
      <c r="H488" s="8" t="n"/>
      <c r="I488" s="9">
        <f>IF($A488="","",ROUND(SUM($F488:$H488),2))</f>
        <v/>
      </c>
      <c r="J488" s="10">
        <f>IF($A488="","",UPPER(TRIM($A488))&amp;"|"&amp;UPPER(SUBSTITUTE(TRIM($C488)," ","")))</f>
        <v/>
      </c>
      <c r="K488" s="9">
        <f>IF($J488="","",SUMIFS('GSTR-2B'!$I:$I,'GSTR-2B'!$J:$J,$J488))</f>
        <v/>
      </c>
      <c r="L488" s="9">
        <f>IF($J488="","",ROUND($I488-$K488,2))</f>
        <v/>
      </c>
      <c r="M488" s="11">
        <f>IF($J488="","",IF(COUNTIFS('GSTR-2B'!$J:$J,$J488)=0,"Missing in 2B",IF(ABS($L488)&lt;=Summary!$B$4,"Matched","Value mismatch")))</f>
        <v/>
      </c>
    </row>
    <row r="489">
      <c r="A489" s="6" t="n"/>
      <c r="B489" s="6" t="n"/>
      <c r="C489" s="6" t="n"/>
      <c r="D489" s="7" t="n"/>
      <c r="E489" s="8" t="n"/>
      <c r="F489" s="8" t="n"/>
      <c r="G489" s="8" t="n"/>
      <c r="H489" s="8" t="n"/>
      <c r="I489" s="9">
        <f>IF($A489="","",ROUND(SUM($F489:$H489),2))</f>
        <v/>
      </c>
      <c r="J489" s="10">
        <f>IF($A489="","",UPPER(TRIM($A489))&amp;"|"&amp;UPPER(SUBSTITUTE(TRIM($C489)," ","")))</f>
        <v/>
      </c>
      <c r="K489" s="9">
        <f>IF($J489="","",SUMIFS('GSTR-2B'!$I:$I,'GSTR-2B'!$J:$J,$J489))</f>
        <v/>
      </c>
      <c r="L489" s="9">
        <f>IF($J489="","",ROUND($I489-$K489,2))</f>
        <v/>
      </c>
      <c r="M489" s="11">
        <f>IF($J489="","",IF(COUNTIFS('GSTR-2B'!$J:$J,$J489)=0,"Missing in 2B",IF(ABS($L489)&lt;=Summary!$B$4,"Matched","Value mismatch")))</f>
        <v/>
      </c>
    </row>
    <row r="490">
      <c r="A490" s="6" t="n"/>
      <c r="B490" s="6" t="n"/>
      <c r="C490" s="6" t="n"/>
      <c r="D490" s="7" t="n"/>
      <c r="E490" s="8" t="n"/>
      <c r="F490" s="8" t="n"/>
      <c r="G490" s="8" t="n"/>
      <c r="H490" s="8" t="n"/>
      <c r="I490" s="9">
        <f>IF($A490="","",ROUND(SUM($F490:$H490),2))</f>
        <v/>
      </c>
      <c r="J490" s="10">
        <f>IF($A490="","",UPPER(TRIM($A490))&amp;"|"&amp;UPPER(SUBSTITUTE(TRIM($C490)," ","")))</f>
        <v/>
      </c>
      <c r="K490" s="9">
        <f>IF($J490="","",SUMIFS('GSTR-2B'!$I:$I,'GSTR-2B'!$J:$J,$J490))</f>
        <v/>
      </c>
      <c r="L490" s="9">
        <f>IF($J490="","",ROUND($I490-$K490,2))</f>
        <v/>
      </c>
      <c r="M490" s="11">
        <f>IF($J490="","",IF(COUNTIFS('GSTR-2B'!$J:$J,$J490)=0,"Missing in 2B",IF(ABS($L490)&lt;=Summary!$B$4,"Matched","Value mismatch")))</f>
        <v/>
      </c>
    </row>
    <row r="491">
      <c r="A491" s="6" t="n"/>
      <c r="B491" s="6" t="n"/>
      <c r="C491" s="6" t="n"/>
      <c r="D491" s="7" t="n"/>
      <c r="E491" s="8" t="n"/>
      <c r="F491" s="8" t="n"/>
      <c r="G491" s="8" t="n"/>
      <c r="H491" s="8" t="n"/>
      <c r="I491" s="9">
        <f>IF($A491="","",ROUND(SUM($F491:$H491),2))</f>
        <v/>
      </c>
      <c r="J491" s="10">
        <f>IF($A491="","",UPPER(TRIM($A491))&amp;"|"&amp;UPPER(SUBSTITUTE(TRIM($C491)," ","")))</f>
        <v/>
      </c>
      <c r="K491" s="9">
        <f>IF($J491="","",SUMIFS('GSTR-2B'!$I:$I,'GSTR-2B'!$J:$J,$J491))</f>
        <v/>
      </c>
      <c r="L491" s="9">
        <f>IF($J491="","",ROUND($I491-$K491,2))</f>
        <v/>
      </c>
      <c r="M491" s="11">
        <f>IF($J491="","",IF(COUNTIFS('GSTR-2B'!$J:$J,$J491)=0,"Missing in 2B",IF(ABS($L491)&lt;=Summary!$B$4,"Matched","Value mismatch")))</f>
        <v/>
      </c>
    </row>
    <row r="492">
      <c r="A492" s="6" t="n"/>
      <c r="B492" s="6" t="n"/>
      <c r="C492" s="6" t="n"/>
      <c r="D492" s="7" t="n"/>
      <c r="E492" s="8" t="n"/>
      <c r="F492" s="8" t="n"/>
      <c r="G492" s="8" t="n"/>
      <c r="H492" s="8" t="n"/>
      <c r="I492" s="9">
        <f>IF($A492="","",ROUND(SUM($F492:$H492),2))</f>
        <v/>
      </c>
      <c r="J492" s="10">
        <f>IF($A492="","",UPPER(TRIM($A492))&amp;"|"&amp;UPPER(SUBSTITUTE(TRIM($C492)," ","")))</f>
        <v/>
      </c>
      <c r="K492" s="9">
        <f>IF($J492="","",SUMIFS('GSTR-2B'!$I:$I,'GSTR-2B'!$J:$J,$J492))</f>
        <v/>
      </c>
      <c r="L492" s="9">
        <f>IF($J492="","",ROUND($I492-$K492,2))</f>
        <v/>
      </c>
      <c r="M492" s="11">
        <f>IF($J492="","",IF(COUNTIFS('GSTR-2B'!$J:$J,$J492)=0,"Missing in 2B",IF(ABS($L492)&lt;=Summary!$B$4,"Matched","Value mismatch")))</f>
        <v/>
      </c>
    </row>
    <row r="493">
      <c r="A493" s="6" t="n"/>
      <c r="B493" s="6" t="n"/>
      <c r="C493" s="6" t="n"/>
      <c r="D493" s="7" t="n"/>
      <c r="E493" s="8" t="n"/>
      <c r="F493" s="8" t="n"/>
      <c r="G493" s="8" t="n"/>
      <c r="H493" s="8" t="n"/>
      <c r="I493" s="9">
        <f>IF($A493="","",ROUND(SUM($F493:$H493),2))</f>
        <v/>
      </c>
      <c r="J493" s="10">
        <f>IF($A493="","",UPPER(TRIM($A493))&amp;"|"&amp;UPPER(SUBSTITUTE(TRIM($C493)," ","")))</f>
        <v/>
      </c>
      <c r="K493" s="9">
        <f>IF($J493="","",SUMIFS('GSTR-2B'!$I:$I,'GSTR-2B'!$J:$J,$J493))</f>
        <v/>
      </c>
      <c r="L493" s="9">
        <f>IF($J493="","",ROUND($I493-$K493,2))</f>
        <v/>
      </c>
      <c r="M493" s="11">
        <f>IF($J493="","",IF(COUNTIFS('GSTR-2B'!$J:$J,$J493)=0,"Missing in 2B",IF(ABS($L493)&lt;=Summary!$B$4,"Matched","Value mismatch")))</f>
        <v/>
      </c>
    </row>
    <row r="494">
      <c r="A494" s="6" t="n"/>
      <c r="B494" s="6" t="n"/>
      <c r="C494" s="6" t="n"/>
      <c r="D494" s="7" t="n"/>
      <c r="E494" s="8" t="n"/>
      <c r="F494" s="8" t="n"/>
      <c r="G494" s="8" t="n"/>
      <c r="H494" s="8" t="n"/>
      <c r="I494" s="9">
        <f>IF($A494="","",ROUND(SUM($F494:$H494),2))</f>
        <v/>
      </c>
      <c r="J494" s="10">
        <f>IF($A494="","",UPPER(TRIM($A494))&amp;"|"&amp;UPPER(SUBSTITUTE(TRIM($C494)," ","")))</f>
        <v/>
      </c>
      <c r="K494" s="9">
        <f>IF($J494="","",SUMIFS('GSTR-2B'!$I:$I,'GSTR-2B'!$J:$J,$J494))</f>
        <v/>
      </c>
      <c r="L494" s="9">
        <f>IF($J494="","",ROUND($I494-$K494,2))</f>
        <v/>
      </c>
      <c r="M494" s="11">
        <f>IF($J494="","",IF(COUNTIFS('GSTR-2B'!$J:$J,$J494)=0,"Missing in 2B",IF(ABS($L494)&lt;=Summary!$B$4,"Matched","Value mismatch")))</f>
        <v/>
      </c>
    </row>
    <row r="495">
      <c r="A495" s="6" t="n"/>
      <c r="B495" s="6" t="n"/>
      <c r="C495" s="6" t="n"/>
      <c r="D495" s="7" t="n"/>
      <c r="E495" s="8" t="n"/>
      <c r="F495" s="8" t="n"/>
      <c r="G495" s="8" t="n"/>
      <c r="H495" s="8" t="n"/>
      <c r="I495" s="9">
        <f>IF($A495="","",ROUND(SUM($F495:$H495),2))</f>
        <v/>
      </c>
      <c r="J495" s="10">
        <f>IF($A495="","",UPPER(TRIM($A495))&amp;"|"&amp;UPPER(SUBSTITUTE(TRIM($C495)," ","")))</f>
        <v/>
      </c>
      <c r="K495" s="9">
        <f>IF($J495="","",SUMIFS('GSTR-2B'!$I:$I,'GSTR-2B'!$J:$J,$J495))</f>
        <v/>
      </c>
      <c r="L495" s="9">
        <f>IF($J495="","",ROUND($I495-$K495,2))</f>
        <v/>
      </c>
      <c r="M495" s="11">
        <f>IF($J495="","",IF(COUNTIFS('GSTR-2B'!$J:$J,$J495)=0,"Missing in 2B",IF(ABS($L495)&lt;=Summary!$B$4,"Matched","Value mismatch")))</f>
        <v/>
      </c>
    </row>
    <row r="496">
      <c r="A496" s="6" t="n"/>
      <c r="B496" s="6" t="n"/>
      <c r="C496" s="6" t="n"/>
      <c r="D496" s="7" t="n"/>
      <c r="E496" s="8" t="n"/>
      <c r="F496" s="8" t="n"/>
      <c r="G496" s="8" t="n"/>
      <c r="H496" s="8" t="n"/>
      <c r="I496" s="9">
        <f>IF($A496="","",ROUND(SUM($F496:$H496),2))</f>
        <v/>
      </c>
      <c r="J496" s="10">
        <f>IF($A496="","",UPPER(TRIM($A496))&amp;"|"&amp;UPPER(SUBSTITUTE(TRIM($C496)," ","")))</f>
        <v/>
      </c>
      <c r="K496" s="9">
        <f>IF($J496="","",SUMIFS('GSTR-2B'!$I:$I,'GSTR-2B'!$J:$J,$J496))</f>
        <v/>
      </c>
      <c r="L496" s="9">
        <f>IF($J496="","",ROUND($I496-$K496,2))</f>
        <v/>
      </c>
      <c r="M496" s="11">
        <f>IF($J496="","",IF(COUNTIFS('GSTR-2B'!$J:$J,$J496)=0,"Missing in 2B",IF(ABS($L496)&lt;=Summary!$B$4,"Matched","Value mismatch")))</f>
        <v/>
      </c>
    </row>
    <row r="497">
      <c r="A497" s="6" t="n"/>
      <c r="B497" s="6" t="n"/>
      <c r="C497" s="6" t="n"/>
      <c r="D497" s="7" t="n"/>
      <c r="E497" s="8" t="n"/>
      <c r="F497" s="8" t="n"/>
      <c r="G497" s="8" t="n"/>
      <c r="H497" s="8" t="n"/>
      <c r="I497" s="9">
        <f>IF($A497="","",ROUND(SUM($F497:$H497),2))</f>
        <v/>
      </c>
      <c r="J497" s="10">
        <f>IF($A497="","",UPPER(TRIM($A497))&amp;"|"&amp;UPPER(SUBSTITUTE(TRIM($C497)," ","")))</f>
        <v/>
      </c>
      <c r="K497" s="9">
        <f>IF($J497="","",SUMIFS('GSTR-2B'!$I:$I,'GSTR-2B'!$J:$J,$J497))</f>
        <v/>
      </c>
      <c r="L497" s="9">
        <f>IF($J497="","",ROUND($I497-$K497,2))</f>
        <v/>
      </c>
      <c r="M497" s="11">
        <f>IF($J497="","",IF(COUNTIFS('GSTR-2B'!$J:$J,$J497)=0,"Missing in 2B",IF(ABS($L497)&lt;=Summary!$B$4,"Matched","Value mismatch")))</f>
        <v/>
      </c>
    </row>
    <row r="498">
      <c r="A498" s="6" t="n"/>
      <c r="B498" s="6" t="n"/>
      <c r="C498" s="6" t="n"/>
      <c r="D498" s="7" t="n"/>
      <c r="E498" s="8" t="n"/>
      <c r="F498" s="8" t="n"/>
      <c r="G498" s="8" t="n"/>
      <c r="H498" s="8" t="n"/>
      <c r="I498" s="9">
        <f>IF($A498="","",ROUND(SUM($F498:$H498),2))</f>
        <v/>
      </c>
      <c r="J498" s="10">
        <f>IF($A498="","",UPPER(TRIM($A498))&amp;"|"&amp;UPPER(SUBSTITUTE(TRIM($C498)," ","")))</f>
        <v/>
      </c>
      <c r="K498" s="9">
        <f>IF($J498="","",SUMIFS('GSTR-2B'!$I:$I,'GSTR-2B'!$J:$J,$J498))</f>
        <v/>
      </c>
      <c r="L498" s="9">
        <f>IF($J498="","",ROUND($I498-$K498,2))</f>
        <v/>
      </c>
      <c r="M498" s="11">
        <f>IF($J498="","",IF(COUNTIFS('GSTR-2B'!$J:$J,$J498)=0,"Missing in 2B",IF(ABS($L498)&lt;=Summary!$B$4,"Matched","Value mismatch")))</f>
        <v/>
      </c>
    </row>
    <row r="499">
      <c r="A499" s="6" t="n"/>
      <c r="B499" s="6" t="n"/>
      <c r="C499" s="6" t="n"/>
      <c r="D499" s="7" t="n"/>
      <c r="E499" s="8" t="n"/>
      <c r="F499" s="8" t="n"/>
      <c r="G499" s="8" t="n"/>
      <c r="H499" s="8" t="n"/>
      <c r="I499" s="9">
        <f>IF($A499="","",ROUND(SUM($F499:$H499),2))</f>
        <v/>
      </c>
      <c r="J499" s="10">
        <f>IF($A499="","",UPPER(TRIM($A499))&amp;"|"&amp;UPPER(SUBSTITUTE(TRIM($C499)," ","")))</f>
        <v/>
      </c>
      <c r="K499" s="9">
        <f>IF($J499="","",SUMIFS('GSTR-2B'!$I:$I,'GSTR-2B'!$J:$J,$J499))</f>
        <v/>
      </c>
      <c r="L499" s="9">
        <f>IF($J499="","",ROUND($I499-$K499,2))</f>
        <v/>
      </c>
      <c r="M499" s="11">
        <f>IF($J499="","",IF(COUNTIFS('GSTR-2B'!$J:$J,$J499)=0,"Missing in 2B",IF(ABS($L499)&lt;=Summary!$B$4,"Matched","Value mismatch")))</f>
        <v/>
      </c>
    </row>
    <row r="500">
      <c r="A500" s="6" t="n"/>
      <c r="B500" s="6" t="n"/>
      <c r="C500" s="6" t="n"/>
      <c r="D500" s="7" t="n"/>
      <c r="E500" s="8" t="n"/>
      <c r="F500" s="8" t="n"/>
      <c r="G500" s="8" t="n"/>
      <c r="H500" s="8" t="n"/>
      <c r="I500" s="9">
        <f>IF($A500="","",ROUND(SUM($F500:$H500),2))</f>
        <v/>
      </c>
      <c r="J500" s="10">
        <f>IF($A500="","",UPPER(TRIM($A500))&amp;"|"&amp;UPPER(SUBSTITUTE(TRIM($C500)," ","")))</f>
        <v/>
      </c>
      <c r="K500" s="9">
        <f>IF($J500="","",SUMIFS('GSTR-2B'!$I:$I,'GSTR-2B'!$J:$J,$J500))</f>
        <v/>
      </c>
      <c r="L500" s="9">
        <f>IF($J500="","",ROUND($I500-$K500,2))</f>
        <v/>
      </c>
      <c r="M500" s="11">
        <f>IF($J500="","",IF(COUNTIFS('GSTR-2B'!$J:$J,$J500)=0,"Missing in 2B",IF(ABS($L500)&lt;=Summary!$B$4,"Matched","Value mismatch")))</f>
        <v/>
      </c>
    </row>
    <row r="501">
      <c r="A501" s="6" t="n"/>
      <c r="B501" s="6" t="n"/>
      <c r="C501" s="6" t="n"/>
      <c r="D501" s="7" t="n"/>
      <c r="E501" s="8" t="n"/>
      <c r="F501" s="8" t="n"/>
      <c r="G501" s="8" t="n"/>
      <c r="H501" s="8" t="n"/>
      <c r="I501" s="9">
        <f>IF($A501="","",ROUND(SUM($F501:$H501),2))</f>
        <v/>
      </c>
      <c r="J501" s="10">
        <f>IF($A501="","",UPPER(TRIM($A501))&amp;"|"&amp;UPPER(SUBSTITUTE(TRIM($C501)," ","")))</f>
        <v/>
      </c>
      <c r="K501" s="9">
        <f>IF($J501="","",SUMIFS('GSTR-2B'!$I:$I,'GSTR-2B'!$J:$J,$J501))</f>
        <v/>
      </c>
      <c r="L501" s="9">
        <f>IF($J501="","",ROUND($I501-$K501,2))</f>
        <v/>
      </c>
      <c r="M501" s="11">
        <f>IF($J501="","",IF(COUNTIFS('GSTR-2B'!$J:$J,$J501)=0,"Missing in 2B",IF(ABS($L501)&lt;=Summary!$B$4,"Matched","Value mismatch")))</f>
        <v/>
      </c>
    </row>
    <row r="502">
      <c r="A502" s="6" t="n"/>
      <c r="B502" s="6" t="n"/>
      <c r="C502" s="6" t="n"/>
      <c r="D502" s="7" t="n"/>
      <c r="E502" s="8" t="n"/>
      <c r="F502" s="8" t="n"/>
      <c r="G502" s="8" t="n"/>
      <c r="H502" s="8" t="n"/>
      <c r="I502" s="9">
        <f>IF($A502="","",ROUND(SUM($F502:$H502),2))</f>
        <v/>
      </c>
      <c r="J502" s="10">
        <f>IF($A502="","",UPPER(TRIM($A502))&amp;"|"&amp;UPPER(SUBSTITUTE(TRIM($C502)," ","")))</f>
        <v/>
      </c>
      <c r="K502" s="9">
        <f>IF($J502="","",SUMIFS('GSTR-2B'!$I:$I,'GSTR-2B'!$J:$J,$J502))</f>
        <v/>
      </c>
      <c r="L502" s="9">
        <f>IF($J502="","",ROUND($I502-$K502,2))</f>
        <v/>
      </c>
      <c r="M502" s="11">
        <f>IF($J502="","",IF(COUNTIFS('GSTR-2B'!$J:$J,$J502)=0,"Missing in 2B",IF(ABS($L502)&lt;=Summary!$B$4,"Matched","Value mismatch")))</f>
        <v/>
      </c>
    </row>
    <row r="503">
      <c r="A503" s="6" t="n"/>
      <c r="B503" s="6" t="n"/>
      <c r="C503" s="6" t="n"/>
      <c r="D503" s="7" t="n"/>
      <c r="E503" s="8" t="n"/>
      <c r="F503" s="8" t="n"/>
      <c r="G503" s="8" t="n"/>
      <c r="H503" s="8" t="n"/>
      <c r="I503" s="9">
        <f>IF($A503="","",ROUND(SUM($F503:$H503),2))</f>
        <v/>
      </c>
      <c r="J503" s="10">
        <f>IF($A503="","",UPPER(TRIM($A503))&amp;"|"&amp;UPPER(SUBSTITUTE(TRIM($C503)," ","")))</f>
        <v/>
      </c>
      <c r="K503" s="9">
        <f>IF($J503="","",SUMIFS('GSTR-2B'!$I:$I,'GSTR-2B'!$J:$J,$J503))</f>
        <v/>
      </c>
      <c r="L503" s="9">
        <f>IF($J503="","",ROUND($I503-$K503,2))</f>
        <v/>
      </c>
      <c r="M503" s="11">
        <f>IF($J503="","",IF(COUNTIFS('GSTR-2B'!$J:$J,$J503)=0,"Missing in 2B",IF(ABS($L503)&lt;=Summary!$B$4,"Matched","Value mismatch")))</f>
        <v/>
      </c>
    </row>
    <row r="504">
      <c r="A504" s="6" t="n"/>
      <c r="B504" s="6" t="n"/>
      <c r="C504" s="6" t="n"/>
      <c r="D504" s="7" t="n"/>
      <c r="E504" s="8" t="n"/>
      <c r="F504" s="8" t="n"/>
      <c r="G504" s="8" t="n"/>
      <c r="H504" s="8" t="n"/>
      <c r="I504" s="9">
        <f>IF($A504="","",ROUND(SUM($F504:$H504),2))</f>
        <v/>
      </c>
      <c r="J504" s="10">
        <f>IF($A504="","",UPPER(TRIM($A504))&amp;"|"&amp;UPPER(SUBSTITUTE(TRIM($C504)," ","")))</f>
        <v/>
      </c>
      <c r="K504" s="9">
        <f>IF($J504="","",SUMIFS('GSTR-2B'!$I:$I,'GSTR-2B'!$J:$J,$J504))</f>
        <v/>
      </c>
      <c r="L504" s="9">
        <f>IF($J504="","",ROUND($I504-$K504,2))</f>
        <v/>
      </c>
      <c r="M504" s="11">
        <f>IF($J504="","",IF(COUNTIFS('GSTR-2B'!$J:$J,$J504)=0,"Missing in 2B",IF(ABS($L504)&lt;=Summary!$B$4,"Matched","Value mismatch")))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Summary</t>
        </is>
      </c>
    </row>
    <row r="2">
      <c r="A2" s="2" t="inlineStr">
        <is>
          <t>Everything here is calculated. gstextract.com/blog/gstr-2b-reconciliation-excel</t>
        </is>
      </c>
    </row>
    <row r="4">
      <c r="A4" s="12" t="inlineStr">
        <is>
          <t>Rounding tolerance (Rs.)</t>
        </is>
      </c>
      <c r="B4" s="8" t="n">
        <v>1</v>
      </c>
      <c r="C4" s="2" t="inlineStr">
        <is>
          <t>← differences up to this are treated as matched</t>
        </is>
      </c>
    </row>
    <row r="6">
      <c r="A6" s="13" t="inlineStr">
        <is>
          <t>From GSTR-2B (what the portal says you can claim)</t>
        </is>
      </c>
    </row>
    <row r="7">
      <c r="A7" s="14" t="inlineStr">
        <is>
          <t>Status</t>
        </is>
      </c>
      <c r="B7" s="14" t="inlineStr">
        <is>
          <t>Documents</t>
        </is>
      </c>
      <c r="C7" s="14" t="inlineStr">
        <is>
          <t>Tax amount (Rs.)</t>
        </is>
      </c>
    </row>
    <row r="8">
      <c r="A8" s="15" t="inlineStr">
        <is>
          <t>Matched</t>
        </is>
      </c>
      <c r="B8" s="15">
        <f>COUNTIFS('GSTR-2B'!$M:$M,"Matched")</f>
        <v/>
      </c>
      <c r="C8" s="16">
        <f>ROUND(SUMIFS('GSTR-2B'!$I:$I,'GSTR-2B'!$M:$M,"Matched"),2)</f>
        <v/>
      </c>
    </row>
    <row r="9">
      <c r="A9" s="17" t="inlineStr">
        <is>
          <t>Value mismatch</t>
        </is>
      </c>
      <c r="B9" s="17">
        <f>COUNTIFS('GSTR-2B'!$M:$M,"Value mismatch")</f>
        <v/>
      </c>
      <c r="C9" s="18">
        <f>ROUND(SUMIFS('GSTR-2B'!$I:$I,'GSTR-2B'!$M:$M,"Value mismatch"),2)</f>
        <v/>
      </c>
    </row>
    <row r="10">
      <c r="A10" s="17" t="inlineStr">
        <is>
          <t>Missing in books</t>
        </is>
      </c>
      <c r="B10" s="17">
        <f>COUNTIFS('GSTR-2B'!$M:$M,"Missing in books")</f>
        <v/>
      </c>
      <c r="C10" s="18">
        <f>ROUND(SUMIFS('GSTR-2B'!$I:$I,'GSTR-2B'!$M:$M,"Missing in books"),2)</f>
        <v/>
      </c>
    </row>
    <row r="12">
      <c r="A12" s="13" t="inlineStr">
        <is>
          <t>From your books (what you recorded)</t>
        </is>
      </c>
    </row>
    <row r="13">
      <c r="A13" s="14" t="inlineStr">
        <is>
          <t>Status</t>
        </is>
      </c>
      <c r="B13" s="14" t="inlineStr">
        <is>
          <t>Documents</t>
        </is>
      </c>
      <c r="C13" s="14" t="inlineStr">
        <is>
          <t>Tax amount (Rs.)</t>
        </is>
      </c>
    </row>
    <row r="14">
      <c r="A14" s="15" t="inlineStr">
        <is>
          <t>Matched</t>
        </is>
      </c>
      <c r="B14" s="15">
        <f>COUNTIFS('Purchase Register'!$M:$M,"Matched")</f>
        <v/>
      </c>
      <c r="C14" s="16">
        <f>ROUND(SUMIFS('Purchase Register'!$I:$I,'Purchase Register'!$M:$M,"Matched"),2)</f>
        <v/>
      </c>
    </row>
    <row r="15">
      <c r="A15" s="17" t="inlineStr">
        <is>
          <t>Value mismatch</t>
        </is>
      </c>
      <c r="B15" s="17">
        <f>COUNTIFS('Purchase Register'!$M:$M,"Value mismatch")</f>
        <v/>
      </c>
      <c r="C15" s="18">
        <f>ROUND(SUMIFS('Purchase Register'!$I:$I,'Purchase Register'!$M:$M,"Value mismatch"),2)</f>
        <v/>
      </c>
    </row>
    <row r="16">
      <c r="A16" s="17" t="inlineStr">
        <is>
          <t>Missing in 2B</t>
        </is>
      </c>
      <c r="B16" s="17">
        <f>COUNTIFS('Purchase Register'!$M:$M,"Missing in 2B")</f>
        <v/>
      </c>
      <c r="C16" s="18">
        <f>ROUND(SUMIFS('Purchase Register'!$I:$I,'Purchase Register'!$M:$M,"Missing in 2B"),2)</f>
        <v/>
      </c>
    </row>
    <row r="18">
      <c r="A18" s="13" t="inlineStr">
        <is>
          <t>ITC safe to claim this period (Rs.)</t>
        </is>
      </c>
      <c r="C18" s="19">
        <f>ROUND(SUMIFS('GSTR-2B'!$I:$I,'GSTR-2B'!$M:$M,"Matched"),2)</f>
        <v/>
      </c>
    </row>
    <row r="19">
      <c r="A19" s="2" t="inlineStr">
        <is>
          <t>Matched documents only. Anything mismatched or missing is resolved first, not claimed.</t>
        </is>
      </c>
    </row>
    <row r="21">
      <c r="A21" s="2" t="inlineStr">
        <is>
          <t>Eligibility is a separate question — Section 17(5) blocks some credit even when it matches.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2026-07-27T08:24:20Z</dcterms:created>
  <dcterms:modified xsi:type="dcterms:W3CDTF">2026-07-27T08:24:21Z</dcterms:modified>
</cp:coreProperties>
</file>